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hesswald.sharepoint.com/sites/team-wbv/Freigegebene Dokumente/General/WBV/Kommunalwald/Benchmarking/Erhebungsbogen und Leitfaden 25/"/>
    </mc:Choice>
  </mc:AlternateContent>
  <xr:revisionPtr revIDLastSave="0" documentId="10_ncr:8000_{2869676F-DB03-4326-B0A5-97787138942D}" xr6:coauthVersionLast="47" xr6:coauthVersionMax="47" xr10:uidLastSave="{00000000-0000-0000-0000-000000000000}"/>
  <workbookProtection workbookAlgorithmName="SHA-512" workbookHashValue="nESBhEkQWxw8tyx6wfgPj8DK3fsFVj0M75R8IcwzecExQ4u6c/yG/wdUOCQEDoTo8+9eFUF94fshiovawhxfjA==" workbookSaltValue="8Vtv3oXN4uk5ByPmIpGWbg==" workbookSpinCount="100000" lockStructure="1"/>
  <bookViews>
    <workbookView xWindow="780" yWindow="780" windowWidth="21600" windowHeight="11295" firstSheet="1" activeTab="1" xr2:uid="{00000000-000D-0000-FFFF-FFFF00000000}"/>
  </bookViews>
  <sheets>
    <sheet name="DB_Tabelle für Import" sheetId="2" state="hidden" r:id="rId1"/>
    <sheet name="Kennzifferbogen" sheetId="1" r:id="rId2"/>
  </sheets>
  <externalReferences>
    <externalReference r:id="rId3"/>
  </externalReferences>
  <definedNames>
    <definedName name="_xlnm.Database">#REF!</definedName>
    <definedName name="_xlnm.Print_Area" localSheetId="1">Kennzifferbogen!$A$1:$H$133</definedName>
    <definedName name="_xlnm.Print_Titles" localSheetId="1">Kennzifferbogen!$1:$3</definedName>
    <definedName name="I">[1]BASIS!#REF!</definedName>
    <definedName name="Z_7493F56C_680D_435A_A8FD_F5E887CE1897_.wvu.PrintArea" localSheetId="1" hidden="1">Kennzifferbogen!$A$1:$H$132</definedName>
    <definedName name="Z_7493F56C_680D_435A_A8FD_F5E887CE1897_.wvu.PrintTitles" localSheetId="1" hidden="1">Kennzifferbogen!$1:$3</definedName>
    <definedName name="Z_7493F56C_680D_435A_A8FD_F5E887CE1897_.wvu.Rows" localSheetId="1" hidden="1">Kennzifferbogen!$73:$80</definedName>
    <definedName name="Z_D2CC530F_69C9_4123_AA81_81246792B14C_.wvu.PrintArea" localSheetId="1" hidden="1">Kennzifferbogen!$A$1:$H$132</definedName>
    <definedName name="Z_D2CC530F_69C9_4123_AA81_81246792B14C_.wvu.PrintTitles" localSheetId="1" hidden="1">Kennzifferbogen!$1:$3</definedName>
    <definedName name="Z_D2CC530F_69C9_4123_AA81_81246792B14C_.wvu.Rows" localSheetId="1" hidden="1">Kennzifferbogen!$73:$80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Q119" i="1" l="1"/>
  <c r="Q132" i="1"/>
  <c r="Q131" i="1"/>
  <c r="Q128" i="1"/>
  <c r="Q127" i="1"/>
  <c r="Q123" i="1"/>
  <c r="Q122" i="1"/>
  <c r="Q121" i="1"/>
  <c r="Q120" i="1"/>
  <c r="Q118" i="1"/>
  <c r="Q117" i="1"/>
  <c r="Q116" i="1"/>
  <c r="Q115" i="1"/>
  <c r="Q114" i="1"/>
  <c r="T112" i="1"/>
  <c r="S112" i="1"/>
  <c r="Q112" i="1"/>
  <c r="Q111" i="1"/>
  <c r="Q110" i="1"/>
  <c r="Q109" i="1"/>
  <c r="R106" i="1"/>
  <c r="Q106" i="1"/>
  <c r="R105" i="1"/>
  <c r="Q105" i="1"/>
  <c r="R104" i="1"/>
  <c r="Q104" i="1"/>
  <c r="Q98" i="1"/>
  <c r="Q97" i="1"/>
  <c r="Q96" i="1"/>
  <c r="Q95" i="1"/>
  <c r="Q94" i="1"/>
  <c r="Q93" i="1"/>
  <c r="Q91" i="1"/>
  <c r="Q90" i="1"/>
  <c r="Q89" i="1"/>
  <c r="Q88" i="1"/>
  <c r="Q87" i="1"/>
  <c r="Q85" i="1"/>
  <c r="Q84" i="1"/>
  <c r="Q83" i="1"/>
  <c r="Q71" i="1"/>
  <c r="Q70" i="1"/>
  <c r="Q69" i="1"/>
  <c r="Q68" i="1"/>
  <c r="Q67" i="1"/>
  <c r="Q66" i="1"/>
  <c r="Q65" i="1"/>
  <c r="Q64" i="1"/>
  <c r="Q63" i="1"/>
  <c r="Q62" i="1"/>
  <c r="T59" i="1"/>
  <c r="S59" i="1"/>
  <c r="R59" i="1"/>
  <c r="Q59" i="1"/>
  <c r="T58" i="1"/>
  <c r="S58" i="1"/>
  <c r="R58" i="1"/>
  <c r="Q58" i="1"/>
  <c r="T57" i="1"/>
  <c r="S57" i="1"/>
  <c r="R57" i="1"/>
  <c r="Q57" i="1"/>
  <c r="T56" i="1"/>
  <c r="S56" i="1"/>
  <c r="R56" i="1"/>
  <c r="Q56" i="1"/>
  <c r="T55" i="1"/>
  <c r="S55" i="1"/>
  <c r="R55" i="1"/>
  <c r="Q55" i="1"/>
  <c r="T54" i="1"/>
  <c r="S54" i="1"/>
  <c r="R54" i="1"/>
  <c r="Q54" i="1"/>
  <c r="T49" i="1"/>
  <c r="S49" i="1"/>
  <c r="R49" i="1"/>
  <c r="Q49" i="1"/>
  <c r="T48" i="1"/>
  <c r="S48" i="1"/>
  <c r="R48" i="1"/>
  <c r="Q48" i="1"/>
  <c r="T47" i="1"/>
  <c r="S47" i="1"/>
  <c r="R47" i="1"/>
  <c r="Q47" i="1"/>
  <c r="T46" i="1"/>
  <c r="S46" i="1"/>
  <c r="R46" i="1"/>
  <c r="Q46" i="1"/>
  <c r="T45" i="1"/>
  <c r="S45" i="1"/>
  <c r="R45" i="1"/>
  <c r="Q45" i="1"/>
  <c r="T44" i="1"/>
  <c r="S44" i="1"/>
  <c r="R44" i="1"/>
  <c r="Q44" i="1"/>
  <c r="T43" i="1"/>
  <c r="S43" i="1"/>
  <c r="R43" i="1"/>
  <c r="Q43" i="1"/>
  <c r="R38" i="1"/>
  <c r="Q38" i="1"/>
  <c r="R37" i="1"/>
  <c r="Q37" i="1"/>
  <c r="R36" i="1"/>
  <c r="Q36" i="1"/>
  <c r="R35" i="1"/>
  <c r="Q35" i="1"/>
  <c r="R34" i="1"/>
  <c r="Q34" i="1"/>
  <c r="R33" i="1"/>
  <c r="Q33" i="1"/>
  <c r="R30" i="1"/>
  <c r="Q30" i="1"/>
  <c r="P30" i="1"/>
  <c r="R29" i="1"/>
  <c r="Q29" i="1"/>
  <c r="P29" i="1"/>
  <c r="R23" i="1"/>
  <c r="Q23" i="1"/>
  <c r="P23" i="1"/>
  <c r="R22" i="1"/>
  <c r="Q22" i="1"/>
  <c r="P22" i="1"/>
  <c r="R21" i="1"/>
  <c r="Q21" i="1"/>
  <c r="P21" i="1"/>
  <c r="R20" i="1"/>
  <c r="Q20" i="1"/>
  <c r="P20" i="1"/>
  <c r="Q17" i="1"/>
  <c r="Q16" i="1"/>
  <c r="Q15" i="1"/>
  <c r="Q14" i="1"/>
  <c r="Q13" i="1"/>
  <c r="Q12" i="1"/>
  <c r="Q11" i="1"/>
  <c r="Q10" i="1"/>
  <c r="Q9" i="1"/>
  <c r="Q8" i="1"/>
  <c r="Q7" i="1"/>
  <c r="Q6" i="1"/>
  <c r="N45" i="1"/>
  <c r="M45" i="1"/>
  <c r="L45" i="1"/>
  <c r="K45" i="1"/>
  <c r="D137" i="1" l="1"/>
  <c r="N112" i="1"/>
  <c r="N59" i="1"/>
  <c r="N58" i="1"/>
  <c r="N57" i="1"/>
  <c r="N56" i="1"/>
  <c r="N55" i="1"/>
  <c r="N54" i="1"/>
  <c r="N49" i="1"/>
  <c r="N48" i="1"/>
  <c r="N47" i="1"/>
  <c r="N46" i="1"/>
  <c r="N44" i="1"/>
  <c r="N43" i="1"/>
  <c r="M112" i="1"/>
  <c r="M59" i="1"/>
  <c r="M58" i="1"/>
  <c r="M57" i="1"/>
  <c r="M56" i="1"/>
  <c r="M55" i="1"/>
  <c r="M54" i="1"/>
  <c r="M49" i="1"/>
  <c r="M48" i="1"/>
  <c r="M47" i="1"/>
  <c r="M46" i="1"/>
  <c r="M44" i="1"/>
  <c r="M43" i="1"/>
  <c r="L106" i="1"/>
  <c r="L105" i="1"/>
  <c r="L104" i="1"/>
  <c r="L59" i="1"/>
  <c r="L58" i="1"/>
  <c r="L57" i="1"/>
  <c r="L56" i="1"/>
  <c r="L55" i="1"/>
  <c r="L54" i="1"/>
  <c r="L49" i="1"/>
  <c r="L48" i="1"/>
  <c r="L47" i="1"/>
  <c r="L46" i="1"/>
  <c r="L44" i="1"/>
  <c r="L43" i="1"/>
  <c r="L38" i="1"/>
  <c r="L37" i="1"/>
  <c r="L36" i="1"/>
  <c r="L35" i="1"/>
  <c r="L34" i="1"/>
  <c r="L33" i="1"/>
  <c r="L30" i="1"/>
  <c r="L29" i="1"/>
  <c r="L23" i="1"/>
  <c r="L22" i="1"/>
  <c r="L21" i="1"/>
  <c r="L20" i="1"/>
  <c r="K22" i="1"/>
  <c r="K132" i="1"/>
  <c r="K131" i="1"/>
  <c r="K128" i="1"/>
  <c r="K127" i="1"/>
  <c r="K123" i="1"/>
  <c r="K122" i="1"/>
  <c r="K121" i="1"/>
  <c r="K120" i="1"/>
  <c r="K119" i="1"/>
  <c r="K118" i="1"/>
  <c r="K117" i="1"/>
  <c r="K116" i="1"/>
  <c r="K115" i="1"/>
  <c r="K114" i="1"/>
  <c r="K110" i="1"/>
  <c r="K109" i="1"/>
  <c r="K106" i="1"/>
  <c r="K105" i="1"/>
  <c r="K104" i="1"/>
  <c r="K98" i="1"/>
  <c r="K97" i="1"/>
  <c r="K96" i="1"/>
  <c r="K95" i="1"/>
  <c r="K94" i="1"/>
  <c r="K93" i="1"/>
  <c r="K91" i="1"/>
  <c r="K90" i="1"/>
  <c r="K89" i="1"/>
  <c r="K88" i="1"/>
  <c r="K87" i="1"/>
  <c r="K85" i="1"/>
  <c r="K84" i="1"/>
  <c r="K83" i="1"/>
  <c r="K71" i="1"/>
  <c r="K70" i="1"/>
  <c r="K69" i="1"/>
  <c r="K68" i="1"/>
  <c r="K67" i="1"/>
  <c r="K66" i="1"/>
  <c r="K65" i="1"/>
  <c r="K64" i="1"/>
  <c r="K63" i="1"/>
  <c r="K62" i="1"/>
  <c r="K59" i="1"/>
  <c r="K58" i="1"/>
  <c r="K57" i="1"/>
  <c r="K56" i="1"/>
  <c r="K55" i="1"/>
  <c r="K54" i="1"/>
  <c r="K49" i="1"/>
  <c r="K48" i="1"/>
  <c r="K47" i="1"/>
  <c r="K46" i="1"/>
  <c r="K44" i="1"/>
  <c r="K43" i="1"/>
  <c r="K38" i="1"/>
  <c r="K37" i="1"/>
  <c r="K36" i="1"/>
  <c r="K35" i="1"/>
  <c r="K34" i="1"/>
  <c r="K33" i="1"/>
  <c r="K30" i="1"/>
  <c r="K29" i="1"/>
  <c r="K23" i="1"/>
  <c r="K21" i="1"/>
  <c r="K20" i="1"/>
  <c r="K17" i="1"/>
  <c r="K16" i="1"/>
  <c r="K15" i="1"/>
  <c r="K14" i="1"/>
  <c r="K13" i="1"/>
  <c r="K12" i="1"/>
  <c r="K11" i="1"/>
  <c r="K10" i="1"/>
  <c r="K9" i="1"/>
  <c r="K8" i="1"/>
  <c r="K7" i="1"/>
  <c r="K6" i="1"/>
  <c r="J30" i="1"/>
  <c r="J29" i="1"/>
  <c r="J23" i="1"/>
  <c r="J22" i="1"/>
  <c r="J21" i="1"/>
  <c r="J20" i="1"/>
  <c r="D157" i="1" l="1"/>
  <c r="D154" i="1"/>
  <c r="D155" i="1" s="1"/>
  <c r="D151" i="1"/>
  <c r="D152" i="1" s="1"/>
  <c r="D148" i="1"/>
  <c r="D147" i="1"/>
  <c r="D145" i="1"/>
  <c r="D144" i="1"/>
  <c r="D139" i="1"/>
  <c r="K112" i="1"/>
  <c r="K111" i="1"/>
  <c r="D136" i="1" s="1"/>
  <c r="Z54" i="1"/>
  <c r="Y54" i="1"/>
  <c r="X54" i="1"/>
  <c r="W54" i="1"/>
  <c r="Z59" i="1"/>
  <c r="Y59" i="1"/>
  <c r="X59" i="1"/>
  <c r="W59" i="1"/>
  <c r="Z58" i="1"/>
  <c r="Y58" i="1"/>
  <c r="X58" i="1"/>
  <c r="W58" i="1"/>
  <c r="Z57" i="1"/>
  <c r="Y57" i="1"/>
  <c r="X57" i="1"/>
  <c r="W57" i="1"/>
  <c r="Z56" i="1"/>
  <c r="Y56" i="1"/>
  <c r="X56" i="1"/>
  <c r="W56" i="1"/>
  <c r="Z55" i="1"/>
  <c r="Y55" i="1"/>
  <c r="X55" i="1"/>
  <c r="W55" i="1"/>
  <c r="D146" i="1" l="1"/>
  <c r="D149" i="1"/>
  <c r="D158" i="1"/>
  <c r="D159" i="1" s="1"/>
  <c r="H54" i="1"/>
  <c r="H55" i="1"/>
  <c r="H56" i="1"/>
  <c r="H57" i="1"/>
  <c r="H58" i="1"/>
  <c r="H59" i="1"/>
  <c r="W43" i="1"/>
  <c r="X43" i="1"/>
  <c r="Y43" i="1"/>
  <c r="Z43" i="1"/>
  <c r="X44" i="1"/>
  <c r="Y44" i="1"/>
  <c r="Z44" i="1"/>
  <c r="X45" i="1"/>
  <c r="Y45" i="1"/>
  <c r="Z45" i="1"/>
  <c r="X46" i="1"/>
  <c r="Y46" i="1"/>
  <c r="Z46" i="1"/>
  <c r="X47" i="1"/>
  <c r="Y47" i="1"/>
  <c r="Z47" i="1"/>
  <c r="X48" i="1"/>
  <c r="Y48" i="1"/>
  <c r="Z48" i="1"/>
  <c r="X49" i="1"/>
  <c r="Y49" i="1"/>
  <c r="Z49" i="1"/>
  <c r="W44" i="1"/>
  <c r="W45" i="1"/>
  <c r="W46" i="1"/>
  <c r="W47" i="1"/>
  <c r="W48" i="1"/>
  <c r="W49" i="1"/>
  <c r="G15" i="1"/>
  <c r="H46" i="1" l="1"/>
  <c r="H49" i="1"/>
  <c r="H48" i="1"/>
  <c r="H44" i="1"/>
  <c r="H45" i="1"/>
  <c r="H47" i="1"/>
  <c r="H43" i="1"/>
  <c r="EJ2" i="2" l="1"/>
  <c r="EI2" i="2"/>
  <c r="EH2" i="2"/>
  <c r="D140" i="1" l="1"/>
  <c r="CD2" i="2"/>
  <c r="D141" i="1" l="1"/>
  <c r="D142" i="1" s="1"/>
  <c r="D160" i="1"/>
  <c r="D161" i="1" s="1"/>
  <c r="FI2" i="2"/>
  <c r="FH2" i="2"/>
  <c r="FG2" i="2"/>
  <c r="FF2" i="2"/>
  <c r="EZ2" i="2"/>
  <c r="EY2" i="2"/>
  <c r="EX2" i="2"/>
  <c r="EW2" i="2"/>
  <c r="EV2" i="2"/>
  <c r="EU2" i="2"/>
  <c r="ET2" i="2"/>
  <c r="ES2" i="2"/>
  <c r="ER2" i="2"/>
  <c r="EQ2" i="2"/>
  <c r="EP2" i="2"/>
  <c r="EO2" i="2"/>
  <c r="EN2" i="2"/>
  <c r="EM2" i="2"/>
  <c r="EL2" i="2"/>
  <c r="EK2" i="2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O2" i="2"/>
  <c r="DK2" i="2"/>
  <c r="DI2" i="2"/>
  <c r="DF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K2" i="2"/>
  <c r="AL2" i="2"/>
  <c r="AM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0" i="1" s="1"/>
  <c r="A21" i="1" s="1"/>
  <c r="A22" i="1" s="1"/>
  <c r="A23" i="1" s="1"/>
  <c r="A29" i="1" s="1"/>
  <c r="A30" i="1" s="1"/>
  <c r="A33" i="1" s="1"/>
  <c r="A34" i="1" s="1"/>
  <c r="A35" i="1" s="1"/>
  <c r="A36" i="1" s="1"/>
  <c r="A37" i="1" s="1"/>
  <c r="A38" i="1" s="1"/>
  <c r="A43" i="1" s="1"/>
  <c r="A44" i="1" s="1"/>
  <c r="A45" i="1" s="1"/>
  <c r="A46" i="1" s="1"/>
  <c r="A47" i="1" s="1"/>
  <c r="A48" i="1" s="1"/>
  <c r="A49" i="1" s="1"/>
  <c r="A54" i="1" s="1"/>
  <c r="A55" i="1" s="1"/>
  <c r="A56" i="1" s="1"/>
  <c r="A57" i="1" s="1"/>
  <c r="A58" i="1" s="1"/>
  <c r="A59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83" i="1" s="1"/>
  <c r="A84" i="1" s="1"/>
  <c r="A85" i="1" s="1"/>
  <c r="A87" i="1" s="1"/>
  <c r="A88" i="1" s="1"/>
  <c r="A89" i="1" s="1"/>
  <c r="A90" i="1" s="1"/>
  <c r="A91" i="1" s="1"/>
  <c r="A93" i="1" s="1"/>
  <c r="A94" i="1" s="1"/>
  <c r="A95" i="1" s="1"/>
  <c r="A96" i="1" s="1"/>
  <c r="A97" i="1" s="1"/>
  <c r="A98" i="1" s="1"/>
  <c r="A104" i="1" s="1"/>
  <c r="A105" i="1" s="1"/>
  <c r="A106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31" i="1" s="1"/>
  <c r="A132" i="1" s="1"/>
  <c r="A136" i="1" l="1"/>
  <c r="A137" i="1" l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2" i="1" s="1"/>
  <c r="A154" i="1" s="1"/>
  <c r="A155" i="1" s="1"/>
  <c r="A157" i="1" s="1"/>
  <c r="A158" i="1" s="1"/>
  <c r="A159" i="1" s="1"/>
  <c r="A160" i="1" s="1"/>
  <c r="A161" i="1" s="1"/>
</calcChain>
</file>

<file path=xl/sharedStrings.xml><?xml version="1.0" encoding="utf-8"?>
<sst xmlns="http://schemas.openxmlformats.org/spreadsheetml/2006/main" count="418" uniqueCount="323">
  <si>
    <t>Hessischer Waldbesitzerverband e.V.</t>
  </si>
  <si>
    <t>Arbeitskreis Benchmarking im Kommunalwald</t>
  </si>
  <si>
    <r>
      <t xml:space="preserve">I. Eckdaten des </t>
    </r>
    <r>
      <rPr>
        <b/>
        <sz val="14"/>
        <rFont val="Arial"/>
        <family val="2"/>
      </rPr>
      <t>Forstbetriebs</t>
    </r>
  </si>
  <si>
    <t>Flächen</t>
  </si>
  <si>
    <t>Gesamtbetriebsfläche</t>
  </si>
  <si>
    <t>ha</t>
  </si>
  <si>
    <t>Holzbodenfläche</t>
  </si>
  <si>
    <t>Grenzertragsfläche außer regelmäßiger Bewirtsch.</t>
  </si>
  <si>
    <t>Flächenanteil mit Neigung &gt; 30 %</t>
  </si>
  <si>
    <t>Erschließung</t>
  </si>
  <si>
    <t>Fahrwegedichte (Lkw-fähiger Weg)</t>
  </si>
  <si>
    <t>lfm/ha</t>
  </si>
  <si>
    <t>Vorräte</t>
  </si>
  <si>
    <t>durchschnittlicher Betriebsvorrat</t>
  </si>
  <si>
    <t>vfm/ha</t>
  </si>
  <si>
    <t>Bestände</t>
  </si>
  <si>
    <t>Nadelholz 0 - 60 Jahre</t>
  </si>
  <si>
    <t>Nadelholz älter 60 Jahre</t>
  </si>
  <si>
    <t>Laubholz 0 - 80 Jahre</t>
  </si>
  <si>
    <t>Laubholz älter 80 Jahre</t>
  </si>
  <si>
    <t>Hiebsatz</t>
  </si>
  <si>
    <t>Hiebsatz lt. Forsteinrichtungswerk</t>
  </si>
  <si>
    <t>Efm/ha/a</t>
  </si>
  <si>
    <t>Zuwachs</t>
  </si>
  <si>
    <t>laufender Zuwachs</t>
  </si>
  <si>
    <t>Umtriebszeit</t>
  </si>
  <si>
    <t>Durchschn. Bonität</t>
  </si>
  <si>
    <t>% Bestandesklasse</t>
  </si>
  <si>
    <t xml:space="preserve">Eiche </t>
  </si>
  <si>
    <t>Buche</t>
  </si>
  <si>
    <t xml:space="preserve">Fichte </t>
  </si>
  <si>
    <t>Kiefer</t>
  </si>
  <si>
    <t>II. Betrieb</t>
  </si>
  <si>
    <t>Plan (ha) im Kontrollzeitraum (mehrjähriges Soll)</t>
  </si>
  <si>
    <t>Vollzug ha im KoZ (mehrj. Ist)</t>
  </si>
  <si>
    <t>Durchschn. Eingriffsstärke Efm/ha</t>
  </si>
  <si>
    <t>Läuterung</t>
  </si>
  <si>
    <t>Durchforstung</t>
  </si>
  <si>
    <t>Efm im Bezugsjahr</t>
  </si>
  <si>
    <t>Efm im Vorjahr</t>
  </si>
  <si>
    <t>eingeschlagene unverkaufte Holzmengen im FWJ</t>
  </si>
  <si>
    <t>Fichte Stammholz</t>
  </si>
  <si>
    <t>Kiefer/Lärche Stammholz</t>
  </si>
  <si>
    <t>Buche Stammholz</t>
  </si>
  <si>
    <t>Eiche Stammholz</t>
  </si>
  <si>
    <t>Nadel Industrieholz</t>
  </si>
  <si>
    <t>Laub Industrieholz</t>
  </si>
  <si>
    <t>III. Umsatzerlöse</t>
  </si>
  <si>
    <t>Efm</t>
  </si>
  <si>
    <t>davon Selbstwerber</t>
  </si>
  <si>
    <t>Gesamtumsatz (EUR)</t>
  </si>
  <si>
    <t>Verkauf von Rundholz im FWJ incl. Vorrat</t>
  </si>
  <si>
    <t xml:space="preserve">Stammholz Fichte/Douglasie </t>
  </si>
  <si>
    <t>Stammholz Kiefer/Lärche</t>
  </si>
  <si>
    <t>Stammholz Eiche</t>
  </si>
  <si>
    <t>Stammholz Buche/sLb</t>
  </si>
  <si>
    <t>Industrieholz Nadelholz</t>
  </si>
  <si>
    <t>Industrieholz Laubholz</t>
  </si>
  <si>
    <t>Buche IS (Brennholz)</t>
  </si>
  <si>
    <t>Eigenregie/Unternehmer</t>
  </si>
  <si>
    <t>Selbstwerber</t>
  </si>
  <si>
    <t>Leitsortimente    (ohne MWSt.)</t>
  </si>
  <si>
    <t>Fichte L2b Gkl. B</t>
  </si>
  <si>
    <t>Kiefer  L3a Gkl. B</t>
  </si>
  <si>
    <t>Eiche L3b Gkl. B</t>
  </si>
  <si>
    <t>Buche L4 Gkl. B</t>
  </si>
  <si>
    <t>Fichte PZ 2a Gkl. B/C</t>
  </si>
  <si>
    <t>Kiefer PZ 2a Gkl. B/C</t>
  </si>
  <si>
    <t>EUR</t>
  </si>
  <si>
    <t>Nebennutzung</t>
  </si>
  <si>
    <t>Schlagabraum, Grünreis, Christbäume, Samen etc.</t>
  </si>
  <si>
    <t>Fördermittel</t>
  </si>
  <si>
    <t>nur Forstbetrieb einschließlich Vertragsnaturschutz</t>
  </si>
  <si>
    <t>Sonstiges</t>
  </si>
  <si>
    <t>Interne Verrechnung</t>
  </si>
  <si>
    <t>betriebsfremde Arbeiten</t>
  </si>
  <si>
    <t>Gebühren /Gestattungsentgelte</t>
  </si>
  <si>
    <t>Jagd</t>
  </si>
  <si>
    <t>Jagdnutzungsentgelte (Pacht, Abschussgebühren u.a.)</t>
  </si>
  <si>
    <t>Wildschadenspauschale</t>
  </si>
  <si>
    <t>Wildverbissschutzkostenbeteiligung</t>
  </si>
  <si>
    <t>Wildpretverkauf (bei Jagd in Eigenregie)</t>
  </si>
  <si>
    <t>Sonstige Erträge</t>
  </si>
  <si>
    <t>IV. Aufwand</t>
  </si>
  <si>
    <t>Verwaltungs-aufwand</t>
  </si>
  <si>
    <t>Beförsterungskostenbeitrag</t>
  </si>
  <si>
    <t>Anteil Gesamtverwaltung (Verrechnungsposten)</t>
  </si>
  <si>
    <t>Verwaltungssachaufwand (Gebäude, EDV, u.a.)</t>
  </si>
  <si>
    <t>Betrieb</t>
  </si>
  <si>
    <t>Anzahl betriebseigene Vollzeit-Waldarbeiter</t>
  </si>
  <si>
    <t>MA</t>
  </si>
  <si>
    <t>Anzahl  betriebseigene Teilzeit/Saisonarbeitskräfte</t>
  </si>
  <si>
    <t>Gesamtaufwand eigene Waldarbeiter (Lohn + Lohnnebenkosten)</t>
  </si>
  <si>
    <t>Lohnnebenkostenanteil</t>
  </si>
  <si>
    <t>Sach- und Materialaufwand ohne Dienstleistungen</t>
  </si>
  <si>
    <t>Anzahl Produktivstunden eigene Waldarbeiter</t>
  </si>
  <si>
    <t>Std.</t>
  </si>
  <si>
    <t>Anzahl Stunden ohne Arbeitsleistung</t>
  </si>
  <si>
    <t>Betriebsfremde Produktive Stunden</t>
  </si>
  <si>
    <t>Anzahl Produktivstunden eigener Waldarbeiter in der Holzernte</t>
  </si>
  <si>
    <t>Arbeitsproduktivität Holzernte eigene Waldarbeiter</t>
  </si>
  <si>
    <t>fm/Std.</t>
  </si>
  <si>
    <t>Zukauf Dienstleistungen (Rücken u.a.)</t>
  </si>
  <si>
    <t>V. Aufwand nach forstlichen Kostenstellen</t>
  </si>
  <si>
    <t>fm</t>
  </si>
  <si>
    <t>davon unverwertbar fm (FEA-Masse)</t>
  </si>
  <si>
    <t>Holzeinschlag</t>
  </si>
  <si>
    <t>Eigenregie</t>
  </si>
  <si>
    <t>Unternehmer</t>
  </si>
  <si>
    <t>Einschlagskosten Eigenregie</t>
  </si>
  <si>
    <t>Einschlagskosten Unternehmer</t>
  </si>
  <si>
    <t>Rückekosten Eigenregie</t>
  </si>
  <si>
    <t>Rückekosten Unternehmer</t>
  </si>
  <si>
    <t>Kostenstellen incl. Lohn und Lohnnebenkosten</t>
  </si>
  <si>
    <t>Gesamtaufwand Bestandesbegründung</t>
  </si>
  <si>
    <t>Gesamtaufwand Waldpflege</t>
  </si>
  <si>
    <t>Gesamtaufwand Forstschutz</t>
  </si>
  <si>
    <t>Gesamtaufwand Wege und Brücken</t>
  </si>
  <si>
    <t>Gesamtaufwand Erholungsfunktion</t>
  </si>
  <si>
    <t>Gesamtaufwand Jagdbetrieb</t>
  </si>
  <si>
    <t>interne Verrechnung</t>
  </si>
  <si>
    <t>Sonstige Kosten</t>
  </si>
  <si>
    <t>Gesamtaufwand Nebennutzung</t>
  </si>
  <si>
    <t>VI. Umsatzsteuer</t>
  </si>
  <si>
    <t>Der Betrieb unterliegt der</t>
  </si>
  <si>
    <t>Regel-Umsatzsteuer</t>
  </si>
  <si>
    <t>Pauschal-Umsatzsteuer</t>
  </si>
  <si>
    <t>Kalamitätsnutzung</t>
  </si>
  <si>
    <t>Laubholz</t>
  </si>
  <si>
    <t>Nadelholz</t>
  </si>
  <si>
    <t>davon Holztransport in EUR</t>
  </si>
  <si>
    <t>Rückekosten in EUR/fm</t>
  </si>
  <si>
    <t>VII. Kalamitätsnutzung</t>
  </si>
  <si>
    <t>Jahr</t>
  </si>
  <si>
    <t>abzgl Grenzertragsfläche a#r#B#</t>
  </si>
  <si>
    <t>Hiebsatz lt# Forsteinrichtungswerk</t>
  </si>
  <si>
    <t>laufender Gesamtzuwachs</t>
  </si>
  <si>
    <t xml:space="preserve">Umtriebszeit Eiche </t>
  </si>
  <si>
    <t>Umtriebszeit Buche</t>
  </si>
  <si>
    <t>Umtriebszeit Fichte</t>
  </si>
  <si>
    <t>Umtriebszeit Kiefer</t>
  </si>
  <si>
    <t>Bonität Eiche</t>
  </si>
  <si>
    <t>Bonität Buche</t>
  </si>
  <si>
    <t>Bonität Fichte</t>
  </si>
  <si>
    <t>Bonität Kiefer</t>
  </si>
  <si>
    <t>Flächenanteil Eiche</t>
  </si>
  <si>
    <t>Flächenanteil Buche</t>
  </si>
  <si>
    <t>Flächenanteil Fichte</t>
  </si>
  <si>
    <t>Flächenanteil Kiefer</t>
  </si>
  <si>
    <t>Läuterung mehrjähriges Soll</t>
  </si>
  <si>
    <t>Durchforstung Soll</t>
  </si>
  <si>
    <t>Läuterung mehrjähriges Ist</t>
  </si>
  <si>
    <t>Durchforstung Ist</t>
  </si>
  <si>
    <t>Eingriffsstärke Läuterung</t>
  </si>
  <si>
    <t>Eingriffsstärke Durchforstung</t>
  </si>
  <si>
    <t>Fichte Stammholz unverkauft VJ</t>
  </si>
  <si>
    <t>Kiefer/Lärche Stammholz unverkauft</t>
  </si>
  <si>
    <t>Nadel Industrieholz unverkauft</t>
  </si>
  <si>
    <t>Laub Industrieholz unverkauft</t>
  </si>
  <si>
    <t>Fichte Stammholz unverkauft</t>
  </si>
  <si>
    <t>Kiefer/Lärche Stammholz unverkauft VJ</t>
  </si>
  <si>
    <t>Buche Stammholz Unverkauft Vorjahr</t>
  </si>
  <si>
    <t>Eiche Stammholz Vorjahr</t>
  </si>
  <si>
    <t>Nadel Industrieholz unverkauft VJ</t>
  </si>
  <si>
    <t>Laub Industrieholz unverkauft VJ</t>
  </si>
  <si>
    <t>Stammholz Fichte/Douglasie verkauft Festmeter</t>
  </si>
  <si>
    <t>Stammholz Kiefer/Lärche verkauft Fm</t>
  </si>
  <si>
    <t>Stammholz Eiche verkauft Festmeter</t>
  </si>
  <si>
    <t>Stammholz Buche/sLb verkauft Festmeter</t>
  </si>
  <si>
    <t>Industrieholz Nadelholz verkauft Fm</t>
  </si>
  <si>
    <t>Industrieholz Laubholz verkauft Fm</t>
  </si>
  <si>
    <t>Buche IS (Brennholz) Fm</t>
  </si>
  <si>
    <t>Stammholz Fichte/Douglasie verkauft Selbstwerber Festmeter</t>
  </si>
  <si>
    <t>Stammholz Kiefer/Lärche verkauft Selbstwerber Festmeter</t>
  </si>
  <si>
    <t>Stammholz Eiche verkauft Selbstwerber Festmeter</t>
  </si>
  <si>
    <t>Stammholz Buche/sLb verkauft Selbstwerber Festmeter</t>
  </si>
  <si>
    <t>Industrieholz Nadelholz verkauft Selbstwerber Fm</t>
  </si>
  <si>
    <t>Industrieholz Laubholz verkauft Selbstwerber Fm</t>
  </si>
  <si>
    <t>Buche IS (Brennholz) Selbstwerber Fm</t>
  </si>
  <si>
    <t>Stammholz Fichte/Douglasie verkauft Euro</t>
  </si>
  <si>
    <t>Stammholz Kiefer/Lärche verkauft Euro</t>
  </si>
  <si>
    <t>Stammholz Eiche verkauft Euro</t>
  </si>
  <si>
    <t>Stammholz Buche/sLb verkauft Euro</t>
  </si>
  <si>
    <t>Industrieholz Nadelholz verkauft Euro</t>
  </si>
  <si>
    <t>Industrieholz Laubholz verkauft Euro</t>
  </si>
  <si>
    <t>Buche IS (Brennholz) Euro</t>
  </si>
  <si>
    <t>Stammholz Fichte/Douglasie verkauft Selbstwerber Euro</t>
  </si>
  <si>
    <t>Stammholz Kiefer/Lärche verkauft Selbstwerber Euro</t>
  </si>
  <si>
    <t>Stammholz Eiche verkauft Selbstwerber Euro</t>
  </si>
  <si>
    <t>Stammholz Buche/sLb verkauft Selbstwerber Euro</t>
  </si>
  <si>
    <t>Industrieholz Nadelholz verkauft Selbstwerber Euro</t>
  </si>
  <si>
    <t>Industrieholz Laubholz verkauft Selbstwerber Euro</t>
  </si>
  <si>
    <t>Buche IS (Brennholz) Selbstwerber Euro</t>
  </si>
  <si>
    <t>Fichte L2b B Efm</t>
  </si>
  <si>
    <t>Kiefer L3a B Efm</t>
  </si>
  <si>
    <t>Eiche L3b B Efm</t>
  </si>
  <si>
    <t>Buche L4 B Efm</t>
  </si>
  <si>
    <t>Fichte PZ 2 a B/C Efm</t>
  </si>
  <si>
    <t>Kiefer PZ 2a B/C Efm</t>
  </si>
  <si>
    <t>Fichte L2b B Euro</t>
  </si>
  <si>
    <t>Kiefer L3a B Euro</t>
  </si>
  <si>
    <t>Eiche L3b B Euro</t>
  </si>
  <si>
    <t>Buche L4 B Euro</t>
  </si>
  <si>
    <t>Fichte PZ 2 a B/C Euro</t>
  </si>
  <si>
    <t>Kiefer PZ 2a B/C Euro</t>
  </si>
  <si>
    <t>Fichte L2b B Selbstwerber Efm</t>
  </si>
  <si>
    <t>Kiefer L3a B Selbstwerber Efm</t>
  </si>
  <si>
    <t>Eiche L3b B Selbstwerber Efm</t>
  </si>
  <si>
    <t>Buche L4 B Selbstwerber Efm</t>
  </si>
  <si>
    <t>Fichte PZ 2 a B/C Selbstwerber Efm</t>
  </si>
  <si>
    <t>Kiefer PZ 2a B/C Selbstwerber Efm</t>
  </si>
  <si>
    <t>Fichte L2b B Selbstwerber Euro</t>
  </si>
  <si>
    <t>Kiefer L3a B</t>
  </si>
  <si>
    <t>Eiche L3b B Selbstwerber Euro</t>
  </si>
  <si>
    <t>Buche L4 B Selbstwerber Euro</t>
  </si>
  <si>
    <t>Fichte PZ 2 a B/C Selbstwerber Euro</t>
  </si>
  <si>
    <t>Kiefer PZ 2a B/C Selbstwerber Euro</t>
  </si>
  <si>
    <t>Schlagabraum Grünreis Christbäume Samen etc Euro</t>
  </si>
  <si>
    <t xml:space="preserve">Förderungen nur Forstbetrieb einschließlich Vertragsnaturschutz </t>
  </si>
  <si>
    <t>Interne Verrechnung Euro</t>
  </si>
  <si>
    <t>betriebsfremde Arbeiten Sonstiges Euro</t>
  </si>
  <si>
    <t>Gebühren /Gestattungsentgelte Euro</t>
  </si>
  <si>
    <t>Jagdnutzungsentgelte (Pacht, Abschußgebühren u#a#) Euro</t>
  </si>
  <si>
    <t>Wildschadenspauschale Euro</t>
  </si>
  <si>
    <t>Wildverbißschutzkostenbeteiligung Euro</t>
  </si>
  <si>
    <t>Wildpretverkauf (bei Jagd in Eigenregie) Euro</t>
  </si>
  <si>
    <t>sonstige Einnahmen Euro</t>
  </si>
  <si>
    <t>Verwaltungssachaufwand (Gebäude, EDV, u#a#) Euro</t>
  </si>
  <si>
    <t>Anzahl betriebseigene Teilzeit/Saisonarbeitskräfte</t>
  </si>
  <si>
    <t>Gesamtaufwand eigene Waldarbeiter (Lohn + Lohnnebenkosten) Euro</t>
  </si>
  <si>
    <t>Sach- und Materialaufwand ohne Dienstleistungen Euro</t>
  </si>
  <si>
    <t>betriebsfremde Produktive Arbeitsstunden</t>
  </si>
  <si>
    <t>Produktivstunden eigener Waldarbeiter in der Holzernte</t>
  </si>
  <si>
    <t>Zukauf Dienstleistungen (Rücken u#a#) Euro</t>
  </si>
  <si>
    <t>Eigenregie Fm</t>
  </si>
  <si>
    <t>Holzeinschlag Unternehmer Festmeter</t>
  </si>
  <si>
    <t>Selbstwerber Festmeter</t>
  </si>
  <si>
    <t>Eigenregie unverwertbar fm</t>
  </si>
  <si>
    <t>Holzeinschlag Unternehmer unverwertbar Festmeter</t>
  </si>
  <si>
    <t>Selbstwerber unverwertbar Festmeter</t>
  </si>
  <si>
    <t>Rückekosten Eigenregie Euro</t>
  </si>
  <si>
    <t>Rückekosten Unternehmer Euro</t>
  </si>
  <si>
    <t>davon Holztransport</t>
  </si>
  <si>
    <t>Rückekosten abgefragt Euro pro Festmeter</t>
  </si>
  <si>
    <t>Gesamtaufwand Bestandsbegründung</t>
  </si>
  <si>
    <t>Erstattungen (Interne Verrechnung)</t>
  </si>
  <si>
    <t>betriebsfremde Arbeiten Investitionen Euro</t>
  </si>
  <si>
    <t>sonstige Kosten</t>
  </si>
  <si>
    <t>Regelumsatzsteuer</t>
  </si>
  <si>
    <t>Pauschalumsatzsteuer</t>
  </si>
  <si>
    <t>Laubholz Kalamitätsnutzung Fm</t>
  </si>
  <si>
    <t>Nadelholz Kalamitätsnutzung Fm</t>
  </si>
  <si>
    <t>Stammholz Fichte/Douglasie Kalkulationshilfe Durchschnittspreis</t>
  </si>
  <si>
    <t>Stammholz Kiefer/Lärche Kalkulationshilfe Durchschnittspreis</t>
  </si>
  <si>
    <t>Stammholz Eiche Kalkulationshilfe Durchschnittspreis</t>
  </si>
  <si>
    <t>Stammholz Buche/sLb Kalkulationshilfe Durchschnittspreis</t>
  </si>
  <si>
    <t>Industrieholz Nadelholz Kalkulationshilfe Durchschnittspreis</t>
  </si>
  <si>
    <t>Industrieholz Laubholz Kalkulationshilfe Durchschnittspreis</t>
  </si>
  <si>
    <t>Buche IS (Brennholz) Kalkulationshilfe</t>
  </si>
  <si>
    <t>Betriebsname</t>
  </si>
  <si>
    <t>Gestattungsentgelte Mieten Pachten Euro</t>
  </si>
  <si>
    <t>Dienstleistungen für Dritte Euro</t>
  </si>
  <si>
    <t>Dienstleistungen für Dritte in Euro</t>
  </si>
  <si>
    <t>Sonstiges Interne Verrechnung Euro</t>
  </si>
  <si>
    <t>Beförsterung für Dritte Euro</t>
  </si>
  <si>
    <t>Forstingenieurleistungen f Dritte Euro</t>
  </si>
  <si>
    <t>Leitung und Verwaltung Euro</t>
  </si>
  <si>
    <t>Revierleitung Euro</t>
  </si>
  <si>
    <t>Pensionsverpflichtungen Euro</t>
  </si>
  <si>
    <t>Steuern Versicherungen BG Euro</t>
  </si>
  <si>
    <t>Ausserordentlicher Aufwand Euro</t>
  </si>
  <si>
    <t>Mieten Pachten und Gebäudekosten in Euro</t>
  </si>
  <si>
    <t>Eigentätigkeit des Eigentümers in Std</t>
  </si>
  <si>
    <t>Beförsterung für Dritte ha</t>
  </si>
  <si>
    <t>Investitionen Dienstleistungen für Dritte in Euro</t>
  </si>
  <si>
    <t>Investitionen Interne Verrechnung in Euro</t>
  </si>
  <si>
    <t>Investitionen Verschiedenes in Euro</t>
  </si>
  <si>
    <t>Einnahmen Umsatzsteuer in Euro</t>
  </si>
  <si>
    <t>Ausgaben Umsatzsteuer in Euro</t>
  </si>
  <si>
    <t>Verschiedenes in Euro</t>
  </si>
  <si>
    <t>Bitte mit 0 oder 1 ausfüllen:</t>
  </si>
  <si>
    <t>Anteil an der Holzbodenfläche</t>
  </si>
  <si>
    <t>Wert eingetragen?</t>
  </si>
  <si>
    <t>Anteil an der Holzbodenfläche (%)</t>
  </si>
  <si>
    <t>Anteil an gesamten Lohnkosten (%)</t>
  </si>
  <si>
    <t>VIII. Plausibilisierung</t>
  </si>
  <si>
    <t>Aufwand</t>
  </si>
  <si>
    <t>Nach Kostenarten</t>
  </si>
  <si>
    <t>Nach Kostenstellen</t>
  </si>
  <si>
    <t>Differenz</t>
  </si>
  <si>
    <t>Fehler?</t>
  </si>
  <si>
    <t>Meldung</t>
  </si>
  <si>
    <t>Verakuf von Rundholz im FWJ incl. Vorrat</t>
  </si>
  <si>
    <t>Menge - Selbstwerber</t>
  </si>
  <si>
    <t>Umsatz - Selbstwerber</t>
  </si>
  <si>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Umsatz - Selbstwerber</t>
    </r>
  </si>
  <si>
    <t>Menge - gesamt</t>
  </si>
  <si>
    <t>Umsatz - gesamt</t>
  </si>
  <si>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Umsatz - gesamt</t>
    </r>
  </si>
  <si>
    <t>EUR/fm</t>
  </si>
  <si>
    <t>Sonstige Umsatzerlöse</t>
  </si>
  <si>
    <t>EUR/ha</t>
  </si>
  <si>
    <t>Gesamt</t>
  </si>
  <si>
    <t>Relativ zur Holzbodenfläche</t>
  </si>
  <si>
    <t>Kostenstellen</t>
  </si>
  <si>
    <t>Eingeschlagene Holzmenge</t>
  </si>
  <si>
    <t>Holzerntekosten - gesamt</t>
  </si>
  <si>
    <t>Holzerntekosten - relativ zur Holzmenge</t>
  </si>
  <si>
    <t>Sonstige Kosten - relativ zur Holzbodenfläche</t>
  </si>
  <si>
    <t>Eingaben</t>
  </si>
  <si>
    <t>Vollständig?</t>
  </si>
  <si>
    <t>Überprüfung ob Zellen ausgefüllt?</t>
  </si>
  <si>
    <t>Überprüfung ob Formeln verwendet?</t>
  </si>
  <si>
    <t>Keine Formeln verwendet?</t>
  </si>
  <si>
    <t>Bei Fehlermeldung wurde min. einmal eine Formel statt eines Wertes eingegeben.</t>
  </si>
  <si>
    <t>Bei Fehlermeldung wurde min. eine Eingabezelle nicht ausgefüllt.</t>
  </si>
  <si>
    <t>Hilfsrechnung zur Plausibilisierung</t>
  </si>
  <si>
    <t>Entwicklungsstand des Erhebungsbogens: 11.12.2020</t>
  </si>
  <si>
    <t>Bei Fehlermeldung ist der Aufwand nach Kostenarten ungleich dem der Kostenstellen.</t>
  </si>
  <si>
    <t>Bei Fehlermeldung (Spalte H) fehlt für das Verkaufsvolumen der Umsatz oder umgekehrt.</t>
  </si>
  <si>
    <t xml:space="preserve">dem Holzbodenflächenanteil </t>
  </si>
  <si>
    <r>
      <t>Erhebungsbogen für das WJ [</t>
    </r>
    <r>
      <rPr>
        <sz val="16"/>
        <color rgb="FFFF0000"/>
        <rFont val="Arial"/>
        <family val="2"/>
      </rPr>
      <t>20xx</t>
    </r>
    <r>
      <rPr>
        <sz val="16"/>
        <rFont val="Arial"/>
        <family val="2"/>
      </rPr>
      <t>]</t>
    </r>
  </si>
  <si>
    <t xml:space="preserve">Bei Fehlermeldung fehlen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</si>
</sst>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&quot;Fehler&quot;;&quot;Fehler&quot;;&quot;OK&quot;"/>
    <numFmt numFmtId="166" formatCode="_-* #,##0.0_-;\-* #,##0.0_-;_-* &quot;-&quot;??_-;_-@_-"/>
    <numFmt numFmtId="167" formatCode="_-* #,##0_-;\-* #,##0_-;_-* &quot;-&quot;??_-;_-@_-"/>
  </numFmts>
  <fonts count="24" x14ac:knownFonts="1">
    <font>
      <sz val="10"/>
      <name val="Arial"/>
    </font>
    <font>
      <sz val="16"/>
      <name val="Arial"/>
      <family val="2"/>
    </font>
    <font>
      <sz val="8"/>
      <name val="Arial"/>
      <family val="2"/>
    </font>
    <font>
      <i/>
      <sz val="10"/>
      <name val="Century Schoolbook"/>
      <family val="1"/>
    </font>
    <font>
      <i/>
      <sz val="1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41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0"/>
      <name val="Calibri"/>
      <family val="2"/>
    </font>
    <font>
      <sz val="10"/>
      <name val="Arial"/>
    </font>
    <font>
      <sz val="16"/>
      <color rgb="FFFF0000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98">
    <xf numFmtId="0" fontId="0" fillId="0" borderId="0" xfId="0"/>
    <xf numFmtId="1" fontId="0" fillId="0" borderId="0" xfId="0" applyNumberFormat="1"/>
    <xf numFmtId="0" fontId="0" fillId="4" borderId="0" xfId="0" applyFill="1"/>
    <xf numFmtId="0" fontId="0" fillId="0" borderId="0" xfId="0" applyProtection="1">
      <protection hidden="1"/>
    </xf>
    <xf numFmtId="0" fontId="2" fillId="5" borderId="1" xfId="0" applyFont="1" applyFill="1" applyBorder="1" applyProtection="1">
      <protection hidden="1"/>
    </xf>
    <xf numFmtId="0" fontId="6" fillId="5" borderId="2" xfId="0" applyFont="1" applyFill="1" applyBorder="1" applyAlignment="1" applyProtection="1">
      <alignment horizontal="right"/>
      <protection hidden="1"/>
    </xf>
    <xf numFmtId="0" fontId="9" fillId="2" borderId="7" xfId="0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3" borderId="3" xfId="0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1" fontId="6" fillId="3" borderId="0" xfId="0" applyNumberFormat="1" applyFont="1" applyFill="1" applyAlignment="1" applyProtection="1">
      <alignment horizontal="left"/>
      <protection hidden="1"/>
    </xf>
    <xf numFmtId="1" fontId="7" fillId="3" borderId="0" xfId="0" applyNumberFormat="1" applyFont="1" applyFill="1" applyAlignment="1" applyProtection="1">
      <alignment horizontal="right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6" xfId="0" applyFill="1" applyBorder="1" applyProtection="1">
      <protection hidden="1"/>
    </xf>
    <xf numFmtId="0" fontId="9" fillId="0" borderId="9" xfId="0" applyFont="1" applyBorder="1" applyProtection="1">
      <protection hidden="1"/>
    </xf>
    <xf numFmtId="0" fontId="9" fillId="0" borderId="10" xfId="0" applyFont="1" applyBorder="1" applyProtection="1">
      <protection hidden="1"/>
    </xf>
    <xf numFmtId="0" fontId="9" fillId="2" borderId="10" xfId="0" applyFont="1" applyFill="1" applyBorder="1" applyAlignment="1" applyProtection="1">
      <alignment horizontal="left"/>
      <protection hidden="1"/>
    </xf>
    <xf numFmtId="0" fontId="9" fillId="3" borderId="0" xfId="0" applyFont="1" applyFill="1" applyProtection="1">
      <protection hidden="1"/>
    </xf>
    <xf numFmtId="0" fontId="9" fillId="3" borderId="6" xfId="0" applyFont="1" applyFill="1" applyBorder="1" applyProtection="1">
      <protection hidden="1"/>
    </xf>
    <xf numFmtId="0" fontId="9" fillId="0" borderId="0" xfId="0" applyFont="1" applyProtection="1">
      <protection hidden="1"/>
    </xf>
    <xf numFmtId="1" fontId="9" fillId="2" borderId="10" xfId="0" applyNumberFormat="1" applyFont="1" applyFill="1" applyBorder="1" applyAlignment="1" applyProtection="1">
      <alignment horizontal="left"/>
      <protection hidden="1"/>
    </xf>
    <xf numFmtId="0" fontId="9" fillId="3" borderId="5" xfId="0" applyFont="1" applyFill="1" applyBorder="1" applyProtection="1">
      <protection hidden="1"/>
    </xf>
    <xf numFmtId="164" fontId="9" fillId="3" borderId="0" xfId="0" applyNumberFormat="1" applyFont="1" applyFill="1" applyAlignment="1" applyProtection="1">
      <alignment horizontal="right"/>
      <protection hidden="1"/>
    </xf>
    <xf numFmtId="1" fontId="9" fillId="3" borderId="0" xfId="0" applyNumberFormat="1" applyFont="1" applyFill="1" applyAlignment="1" applyProtection="1">
      <alignment horizontal="left"/>
      <protection hidden="1"/>
    </xf>
    <xf numFmtId="0" fontId="9" fillId="3" borderId="11" xfId="0" applyFont="1" applyFill="1" applyBorder="1" applyProtection="1">
      <protection hidden="1"/>
    </xf>
    <xf numFmtId="0" fontId="9" fillId="3" borderId="12" xfId="0" applyFont="1" applyFill="1" applyBorder="1" applyProtection="1">
      <protection hidden="1"/>
    </xf>
    <xf numFmtId="0" fontId="9" fillId="2" borderId="10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1" fontId="11" fillId="3" borderId="0" xfId="0" applyNumberFormat="1" applyFont="1" applyFill="1" applyAlignment="1" applyProtection="1">
      <alignment horizontal="left"/>
      <protection hidden="1"/>
    </xf>
    <xf numFmtId="0" fontId="2" fillId="3" borderId="1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11" fillId="3" borderId="2" xfId="0" applyFont="1" applyFill="1" applyBorder="1" applyProtection="1">
      <protection hidden="1"/>
    </xf>
    <xf numFmtId="1" fontId="7" fillId="3" borderId="2" xfId="0" applyNumberFormat="1" applyFont="1" applyFill="1" applyBorder="1" applyAlignment="1" applyProtection="1">
      <alignment horizontal="right"/>
      <protection hidden="1"/>
    </xf>
    <xf numFmtId="1" fontId="11" fillId="3" borderId="2" xfId="0" applyNumberFormat="1" applyFont="1" applyFill="1" applyBorder="1" applyAlignment="1" applyProtection="1">
      <alignment horizontal="left"/>
      <protection hidden="1"/>
    </xf>
    <xf numFmtId="0" fontId="0" fillId="3" borderId="2" xfId="0" applyFill="1" applyBorder="1" applyProtection="1">
      <protection hidden="1"/>
    </xf>
    <xf numFmtId="0" fontId="9" fillId="3" borderId="13" xfId="0" applyFont="1" applyFill="1" applyBorder="1" applyProtection="1">
      <protection hidden="1"/>
    </xf>
    <xf numFmtId="1" fontId="10" fillId="3" borderId="0" xfId="0" applyNumberFormat="1" applyFont="1" applyFill="1" applyAlignment="1" applyProtection="1">
      <alignment horizontal="right"/>
      <protection hidden="1"/>
    </xf>
    <xf numFmtId="10" fontId="9" fillId="3" borderId="0" xfId="0" applyNumberFormat="1" applyFont="1" applyFill="1" applyProtection="1">
      <protection hidden="1"/>
    </xf>
    <xf numFmtId="1" fontId="9" fillId="2" borderId="10" xfId="0" applyNumberFormat="1" applyFont="1" applyFill="1" applyBorder="1" applyAlignment="1" applyProtection="1">
      <alignment horizontal="center"/>
      <protection hidden="1"/>
    </xf>
    <xf numFmtId="0" fontId="9" fillId="6" borderId="0" xfId="0" applyFont="1" applyFill="1" applyProtection="1">
      <protection hidden="1"/>
    </xf>
    <xf numFmtId="0" fontId="2" fillId="3" borderId="14" xfId="0" applyFont="1" applyFill="1" applyBorder="1" applyProtection="1">
      <protection hidden="1"/>
    </xf>
    <xf numFmtId="0" fontId="2" fillId="3" borderId="15" xfId="0" applyFont="1" applyFill="1" applyBorder="1" applyProtection="1">
      <protection hidden="1"/>
    </xf>
    <xf numFmtId="0" fontId="11" fillId="3" borderId="15" xfId="0" applyFont="1" applyFill="1" applyBorder="1" applyProtection="1">
      <protection hidden="1"/>
    </xf>
    <xf numFmtId="1" fontId="7" fillId="3" borderId="15" xfId="0" applyNumberFormat="1" applyFont="1" applyFill="1" applyBorder="1" applyAlignment="1" applyProtection="1">
      <alignment horizontal="right"/>
      <protection hidden="1"/>
    </xf>
    <xf numFmtId="10" fontId="0" fillId="3" borderId="15" xfId="0" applyNumberFormat="1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16" xfId="0" applyFill="1" applyBorder="1" applyProtection="1">
      <protection hidden="1"/>
    </xf>
    <xf numFmtId="10" fontId="0" fillId="3" borderId="2" xfId="0" applyNumberFormat="1" applyFill="1" applyBorder="1" applyProtection="1">
      <protection hidden="1"/>
    </xf>
    <xf numFmtId="0" fontId="12" fillId="3" borderId="0" xfId="0" applyFont="1" applyFill="1" applyProtection="1"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19" fillId="3" borderId="0" xfId="0" applyFont="1" applyFill="1" applyAlignment="1" applyProtection="1">
      <alignment horizontal="right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9" fillId="6" borderId="10" xfId="0" applyFont="1" applyFill="1" applyBorder="1" applyAlignment="1" applyProtection="1">
      <alignment horizontal="center"/>
      <protection hidden="1"/>
    </xf>
    <xf numFmtId="1" fontId="10" fillId="3" borderId="1" xfId="0" applyNumberFormat="1" applyFont="1" applyFill="1" applyBorder="1" applyProtection="1">
      <protection hidden="1"/>
    </xf>
    <xf numFmtId="1" fontId="10" fillId="3" borderId="3" xfId="0" applyNumberFormat="1" applyFont="1" applyFill="1" applyBorder="1" applyProtection="1"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center"/>
      <protection hidden="1"/>
    </xf>
    <xf numFmtId="10" fontId="9" fillId="3" borderId="6" xfId="0" applyNumberFormat="1" applyFont="1" applyFill="1" applyBorder="1" applyProtection="1">
      <protection hidden="1"/>
    </xf>
    <xf numFmtId="0" fontId="13" fillId="3" borderId="15" xfId="0" applyFont="1" applyFill="1" applyBorder="1" applyAlignment="1" applyProtection="1">
      <alignment horizontal="right"/>
      <protection hidden="1"/>
    </xf>
    <xf numFmtId="1" fontId="14" fillId="3" borderId="15" xfId="0" applyNumberFormat="1" applyFont="1" applyFill="1" applyBorder="1" applyAlignment="1" applyProtection="1">
      <alignment horizontal="right"/>
      <protection hidden="1"/>
    </xf>
    <xf numFmtId="0" fontId="11" fillId="3" borderId="15" xfId="0" applyFont="1" applyFill="1" applyBorder="1" applyAlignment="1" applyProtection="1">
      <alignment horizontal="right"/>
      <protection hidden="1"/>
    </xf>
    <xf numFmtId="0" fontId="13" fillId="3" borderId="0" xfId="0" applyFont="1" applyFill="1" applyAlignment="1" applyProtection="1">
      <alignment horizontal="right"/>
      <protection hidden="1"/>
    </xf>
    <xf numFmtId="1" fontId="14" fillId="3" borderId="0" xfId="0" applyNumberFormat="1" applyFont="1" applyFill="1" applyAlignment="1" applyProtection="1">
      <alignment horizontal="right"/>
      <protection hidden="1"/>
    </xf>
    <xf numFmtId="0" fontId="11" fillId="3" borderId="0" xfId="0" applyFont="1" applyFill="1" applyAlignment="1" applyProtection="1">
      <alignment horizontal="right"/>
      <protection hidden="1"/>
    </xf>
    <xf numFmtId="0" fontId="15" fillId="3" borderId="5" xfId="0" applyFont="1" applyFill="1" applyBorder="1" applyAlignment="1" applyProtection="1">
      <alignment horizontal="centerContinuous"/>
      <protection hidden="1"/>
    </xf>
    <xf numFmtId="0" fontId="15" fillId="3" borderId="0" xfId="0" applyFont="1" applyFill="1" applyAlignment="1" applyProtection="1">
      <alignment horizontal="centerContinuous"/>
      <protection hidden="1"/>
    </xf>
    <xf numFmtId="0" fontId="15" fillId="3" borderId="6" xfId="0" applyFont="1" applyFill="1" applyBorder="1" applyAlignment="1" applyProtection="1">
      <alignment horizontal="centerContinuous"/>
      <protection hidden="1"/>
    </xf>
    <xf numFmtId="0" fontId="4" fillId="3" borderId="5" xfId="0" applyFont="1" applyFill="1" applyBorder="1" applyAlignment="1" applyProtection="1">
      <alignment horizontal="centerContinuous"/>
      <protection hidden="1"/>
    </xf>
    <xf numFmtId="0" fontId="4" fillId="3" borderId="0" xfId="0" applyFont="1" applyFill="1" applyAlignment="1" applyProtection="1">
      <alignment horizontal="centerContinuous"/>
      <protection hidden="1"/>
    </xf>
    <xf numFmtId="0" fontId="4" fillId="3" borderId="6" xfId="0" applyFont="1" applyFill="1" applyBorder="1" applyAlignment="1" applyProtection="1">
      <alignment horizontal="centerContinuous"/>
      <protection hidden="1"/>
    </xf>
    <xf numFmtId="0" fontId="5" fillId="3" borderId="5" xfId="0" applyFont="1" applyFill="1" applyBorder="1" applyAlignment="1" applyProtection="1">
      <alignment horizontal="centerContinuous"/>
      <protection hidden="1"/>
    </xf>
    <xf numFmtId="0" fontId="5" fillId="3" borderId="0" xfId="0" applyFont="1" applyFill="1" applyAlignment="1" applyProtection="1">
      <alignment horizontal="centerContinuous"/>
      <protection hidden="1"/>
    </xf>
    <xf numFmtId="0" fontId="5" fillId="3" borderId="6" xfId="0" applyFont="1" applyFill="1" applyBorder="1" applyAlignment="1" applyProtection="1">
      <alignment horizontal="centerContinuous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right"/>
      <protection hidden="1"/>
    </xf>
    <xf numFmtId="1" fontId="9" fillId="3" borderId="0" xfId="0" applyNumberFormat="1" applyFont="1" applyFill="1" applyAlignment="1" applyProtection="1">
      <alignment horizontal="right"/>
      <protection hidden="1"/>
    </xf>
    <xf numFmtId="1" fontId="9" fillId="3" borderId="6" xfId="0" applyNumberFormat="1" applyFont="1" applyFill="1" applyBorder="1" applyAlignment="1" applyProtection="1">
      <alignment horizontal="left"/>
      <protection hidden="1"/>
    </xf>
    <xf numFmtId="0" fontId="9" fillId="3" borderId="0" xfId="0" applyFont="1" applyFill="1" applyAlignment="1" applyProtection="1">
      <alignment horizontal="center"/>
      <protection hidden="1"/>
    </xf>
    <xf numFmtId="1" fontId="9" fillId="3" borderId="0" xfId="0" applyNumberFormat="1" applyFont="1" applyFill="1" applyProtection="1">
      <protection hidden="1"/>
    </xf>
    <xf numFmtId="0" fontId="9" fillId="3" borderId="6" xfId="0" applyFont="1" applyFill="1" applyBorder="1" applyAlignment="1" applyProtection="1">
      <alignment horizontal="centerContinuous"/>
      <protection hidden="1"/>
    </xf>
    <xf numFmtId="1" fontId="9" fillId="3" borderId="0" xfId="0" applyNumberFormat="1" applyFont="1" applyFill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left"/>
      <protection hidden="1"/>
    </xf>
    <xf numFmtId="10" fontId="0" fillId="3" borderId="0" xfId="0" applyNumberFormat="1" applyFill="1" applyProtection="1">
      <protection hidden="1"/>
    </xf>
    <xf numFmtId="0" fontId="11" fillId="3" borderId="6" xfId="0" applyFont="1" applyFill="1" applyBorder="1" applyAlignment="1" applyProtection="1">
      <alignment horizontal="center"/>
      <protection hidden="1"/>
    </xf>
    <xf numFmtId="1" fontId="11" fillId="3" borderId="15" xfId="0" applyNumberFormat="1" applyFont="1" applyFill="1" applyBorder="1" applyAlignment="1" applyProtection="1">
      <alignment horizontal="left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1" fontId="2" fillId="3" borderId="0" xfId="0" applyNumberFormat="1" applyFont="1" applyFill="1" applyAlignment="1" applyProtection="1">
      <alignment horizontal="right"/>
      <protection hidden="1"/>
    </xf>
    <xf numFmtId="0" fontId="16" fillId="3" borderId="11" xfId="0" applyFont="1" applyFill="1" applyBorder="1" applyProtection="1">
      <protection hidden="1"/>
    </xf>
    <xf numFmtId="0" fontId="16" fillId="3" borderId="12" xfId="0" applyFont="1" applyFill="1" applyBorder="1" applyProtection="1">
      <protection hidden="1"/>
    </xf>
    <xf numFmtId="0" fontId="16" fillId="3" borderId="12" xfId="0" applyFont="1" applyFill="1" applyBorder="1" applyAlignment="1" applyProtection="1">
      <alignment horizontal="right"/>
      <protection hidden="1"/>
    </xf>
    <xf numFmtId="1" fontId="9" fillId="0" borderId="10" xfId="0" applyNumberFormat="1" applyFont="1" applyBorder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right"/>
      <protection hidden="1"/>
    </xf>
    <xf numFmtId="1" fontId="9" fillId="3" borderId="12" xfId="0" applyNumberFormat="1" applyFont="1" applyFill="1" applyBorder="1" applyAlignment="1" applyProtection="1">
      <alignment horizontal="center"/>
      <protection hidden="1"/>
    </xf>
    <xf numFmtId="1" fontId="9" fillId="2" borderId="22" xfId="0" applyNumberFormat="1" applyFont="1" applyFill="1" applyBorder="1" applyAlignment="1" applyProtection="1">
      <alignment horizontal="left"/>
      <protection hidden="1"/>
    </xf>
    <xf numFmtId="0" fontId="0" fillId="3" borderId="5" xfId="0" applyFill="1" applyBorder="1" applyProtection="1">
      <protection hidden="1"/>
    </xf>
    <xf numFmtId="0" fontId="6" fillId="3" borderId="0" xfId="0" applyFont="1" applyFill="1" applyProtection="1">
      <protection hidden="1"/>
    </xf>
    <xf numFmtId="0" fontId="9" fillId="3" borderId="0" xfId="0" applyFont="1" applyFill="1" applyAlignment="1" applyProtection="1">
      <alignment vertical="top"/>
      <protection hidden="1"/>
    </xf>
    <xf numFmtId="0" fontId="0" fillId="0" borderId="24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20" xfId="0" applyBorder="1" applyProtection="1">
      <protection hidden="1"/>
    </xf>
    <xf numFmtId="0" fontId="17" fillId="3" borderId="6" xfId="0" applyFont="1" applyFill="1" applyBorder="1" applyAlignment="1" applyProtection="1">
      <alignment horizontal="centerContinuous"/>
      <protection hidden="1"/>
    </xf>
    <xf numFmtId="0" fontId="9" fillId="7" borderId="10" xfId="0" applyFont="1" applyFill="1" applyBorder="1" applyProtection="1">
      <protection hidden="1"/>
    </xf>
    <xf numFmtId="3" fontId="0" fillId="7" borderId="10" xfId="0" applyNumberFormat="1" applyFill="1" applyBorder="1" applyProtection="1">
      <protection hidden="1"/>
    </xf>
    <xf numFmtId="1" fontId="9" fillId="7" borderId="10" xfId="0" applyNumberFormat="1" applyFont="1" applyFill="1" applyBorder="1" applyAlignment="1" applyProtection="1">
      <alignment horizontal="left"/>
      <protection hidden="1"/>
    </xf>
    <xf numFmtId="165" fontId="0" fillId="7" borderId="10" xfId="0" applyNumberFormat="1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0" fillId="0" borderId="6" xfId="0" applyBorder="1" applyProtection="1">
      <protection hidden="1"/>
    </xf>
    <xf numFmtId="4" fontId="0" fillId="3" borderId="0" xfId="0" applyNumberFormat="1" applyFill="1" applyProtection="1">
      <protection hidden="1"/>
    </xf>
    <xf numFmtId="0" fontId="9" fillId="6" borderId="25" xfId="0" applyFont="1" applyFill="1" applyBorder="1" applyAlignment="1" applyProtection="1">
      <alignment horizontal="center"/>
      <protection hidden="1"/>
    </xf>
    <xf numFmtId="0" fontId="9" fillId="6" borderId="4" xfId="0" applyFont="1" applyFill="1" applyBorder="1" applyAlignment="1" applyProtection="1">
      <alignment horizontal="center"/>
      <protection hidden="1"/>
    </xf>
    <xf numFmtId="0" fontId="9" fillId="6" borderId="26" xfId="0" applyFont="1" applyFill="1" applyBorder="1" applyAlignment="1" applyProtection="1">
      <alignment horizontal="center"/>
      <protection hidden="1"/>
    </xf>
    <xf numFmtId="0" fontId="9" fillId="6" borderId="13" xfId="0" applyFont="1" applyFill="1" applyBorder="1" applyAlignment="1" applyProtection="1">
      <alignment horizontal="center"/>
      <protection hidden="1"/>
    </xf>
    <xf numFmtId="0" fontId="9" fillId="6" borderId="0" xfId="0" applyFont="1" applyFill="1" applyAlignment="1" applyProtection="1">
      <alignment horizontal="center"/>
      <protection hidden="1"/>
    </xf>
    <xf numFmtId="0" fontId="9" fillId="6" borderId="27" xfId="0" applyFont="1" applyFill="1" applyBorder="1" applyAlignment="1" applyProtection="1">
      <alignment horizontal="center"/>
      <protection hidden="1"/>
    </xf>
    <xf numFmtId="0" fontId="0" fillId="6" borderId="13" xfId="0" applyFill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6" borderId="27" xfId="0" applyFill="1" applyBorder="1" applyAlignment="1" applyProtection="1">
      <alignment horizontal="center"/>
      <protection hidden="1"/>
    </xf>
    <xf numFmtId="0" fontId="0" fillId="6" borderId="28" xfId="0" applyFill="1" applyBorder="1" applyAlignment="1" applyProtection="1">
      <alignment horizontal="center"/>
      <protection hidden="1"/>
    </xf>
    <xf numFmtId="0" fontId="0" fillId="6" borderId="29" xfId="0" applyFill="1" applyBorder="1" applyAlignment="1" applyProtection="1">
      <alignment horizontal="center"/>
      <protection hidden="1"/>
    </xf>
    <xf numFmtId="0" fontId="0" fillId="6" borderId="12" xfId="0" applyFill="1" applyBorder="1" applyAlignment="1" applyProtection="1">
      <alignment horizontal="center"/>
      <protection hidden="1"/>
    </xf>
    <xf numFmtId="0" fontId="18" fillId="8" borderId="2" xfId="0" applyFont="1" applyFill="1" applyBorder="1" applyAlignment="1" applyProtection="1">
      <alignment horizontal="center"/>
      <protection locked="0"/>
    </xf>
    <xf numFmtId="9" fontId="9" fillId="8" borderId="10" xfId="0" applyNumberFormat="1" applyFont="1" applyFill="1" applyBorder="1" applyAlignment="1" applyProtection="1">
      <alignment horizontal="right"/>
      <protection locked="0"/>
    </xf>
    <xf numFmtId="164" fontId="9" fillId="8" borderId="10" xfId="0" applyNumberFormat="1" applyFont="1" applyFill="1" applyBorder="1" applyAlignment="1" applyProtection="1">
      <alignment horizontal="right"/>
      <protection locked="0"/>
    </xf>
    <xf numFmtId="0" fontId="9" fillId="8" borderId="10" xfId="0" applyFont="1" applyFill="1" applyBorder="1" applyProtection="1">
      <protection locked="0"/>
    </xf>
    <xf numFmtId="0" fontId="9" fillId="2" borderId="10" xfId="0" applyFont="1" applyFill="1" applyBorder="1" applyAlignment="1" applyProtection="1">
      <alignment horizontal="center"/>
      <protection hidden="1"/>
    </xf>
    <xf numFmtId="164" fontId="9" fillId="2" borderId="10" xfId="0" applyNumberFormat="1" applyFont="1" applyFill="1" applyBorder="1" applyAlignment="1" applyProtection="1">
      <alignment horizontal="center"/>
      <protection hidden="1"/>
    </xf>
    <xf numFmtId="9" fontId="9" fillId="8" borderId="10" xfId="0" applyNumberFormat="1" applyFont="1" applyFill="1" applyBorder="1" applyProtection="1">
      <protection locked="0"/>
    </xf>
    <xf numFmtId="1" fontId="0" fillId="8" borderId="10" xfId="0" applyNumberForma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Continuous"/>
      <protection hidden="1"/>
    </xf>
    <xf numFmtId="0" fontId="5" fillId="2" borderId="15" xfId="0" applyFont="1" applyFill="1" applyBorder="1" applyAlignment="1" applyProtection="1">
      <alignment horizontal="centerContinuous"/>
      <protection hidden="1"/>
    </xf>
    <xf numFmtId="0" fontId="5" fillId="2" borderId="16" xfId="0" applyFont="1" applyFill="1" applyBorder="1" applyAlignment="1" applyProtection="1">
      <alignment horizontal="centerContinuous"/>
      <protection hidden="1"/>
    </xf>
    <xf numFmtId="0" fontId="5" fillId="2" borderId="30" xfId="0" applyFont="1" applyFill="1" applyBorder="1" applyAlignment="1" applyProtection="1">
      <alignment horizontal="centerContinuous"/>
      <protection hidden="1"/>
    </xf>
    <xf numFmtId="0" fontId="10" fillId="3" borderId="10" xfId="0" applyFont="1" applyFill="1" applyBorder="1" applyProtection="1">
      <protection hidden="1"/>
    </xf>
    <xf numFmtId="1" fontId="9" fillId="0" borderId="10" xfId="0" applyNumberFormat="1" applyFont="1" applyBorder="1" applyProtection="1">
      <protection hidden="1"/>
    </xf>
    <xf numFmtId="167" fontId="9" fillId="8" borderId="10" xfId="1" applyNumberFormat="1" applyFont="1" applyFill="1" applyBorder="1" applyAlignment="1" applyProtection="1">
      <alignment horizontal="right"/>
      <protection locked="0"/>
    </xf>
    <xf numFmtId="166" fontId="9" fillId="8" borderId="10" xfId="1" applyNumberFormat="1" applyFont="1" applyFill="1" applyBorder="1" applyProtection="1">
      <protection locked="0"/>
    </xf>
    <xf numFmtId="167" fontId="9" fillId="8" borderId="10" xfId="1" applyNumberFormat="1" applyFont="1" applyFill="1" applyBorder="1" applyProtection="1">
      <protection locked="0"/>
    </xf>
    <xf numFmtId="167" fontId="9" fillId="8" borderId="9" xfId="1" applyNumberFormat="1" applyFont="1" applyFill="1" applyBorder="1" applyAlignment="1" applyProtection="1">
      <alignment horizontal="right"/>
      <protection locked="0"/>
    </xf>
    <xf numFmtId="167" fontId="9" fillId="8" borderId="17" xfId="1" applyNumberFormat="1" applyFont="1" applyFill="1" applyBorder="1" applyProtection="1">
      <protection locked="0"/>
    </xf>
    <xf numFmtId="167" fontId="9" fillId="8" borderId="18" xfId="1" applyNumberFormat="1" applyFont="1" applyFill="1" applyBorder="1" applyAlignment="1" applyProtection="1">
      <alignment horizontal="right"/>
      <protection locked="0"/>
    </xf>
    <xf numFmtId="167" fontId="9" fillId="8" borderId="19" xfId="1" applyNumberFormat="1" applyFont="1" applyFill="1" applyBorder="1" applyProtection="1">
      <protection locked="0"/>
    </xf>
    <xf numFmtId="167" fontId="9" fillId="8" borderId="10" xfId="1" applyNumberFormat="1" applyFont="1" applyFill="1" applyBorder="1" applyAlignment="1" applyProtection="1">
      <alignment horizontal="center"/>
      <protection locked="0"/>
    </xf>
    <xf numFmtId="167" fontId="9" fillId="3" borderId="0" xfId="1" applyNumberFormat="1" applyFont="1" applyFill="1" applyBorder="1" applyProtection="1">
      <protection hidden="1"/>
    </xf>
    <xf numFmtId="167" fontId="0" fillId="8" borderId="10" xfId="1" applyNumberFormat="1" applyFont="1" applyFill="1" applyBorder="1" applyProtection="1">
      <protection locked="0"/>
    </xf>
    <xf numFmtId="0" fontId="0" fillId="3" borderId="1" xfId="0" applyFill="1" applyBorder="1" applyProtection="1">
      <protection hidden="1"/>
    </xf>
    <xf numFmtId="0" fontId="6" fillId="3" borderId="2" xfId="0" applyFont="1" applyFill="1" applyBorder="1" applyProtection="1">
      <protection hidden="1"/>
    </xf>
    <xf numFmtId="0" fontId="17" fillId="3" borderId="3" xfId="0" applyFont="1" applyFill="1" applyBorder="1" applyAlignment="1" applyProtection="1">
      <alignment horizontal="centerContinuous"/>
      <protection hidden="1"/>
    </xf>
    <xf numFmtId="0" fontId="0" fillId="7" borderId="9" xfId="0" applyFill="1" applyBorder="1" applyProtection="1">
      <protection hidden="1"/>
    </xf>
    <xf numFmtId="0" fontId="0" fillId="9" borderId="0" xfId="0" applyFill="1" applyProtection="1">
      <protection hidden="1"/>
    </xf>
    <xf numFmtId="0" fontId="23" fillId="0" borderId="0" xfId="0" applyFont="1" applyProtection="1">
      <protection hidden="1"/>
    </xf>
    <xf numFmtId="0" fontId="12" fillId="9" borderId="0" xfId="0" applyFont="1" applyFill="1" applyProtection="1">
      <protection hidden="1"/>
    </xf>
    <xf numFmtId="0" fontId="23" fillId="9" borderId="0" xfId="0" applyFont="1" applyFill="1" applyProtection="1">
      <protection hidden="1"/>
    </xf>
    <xf numFmtId="0" fontId="9" fillId="9" borderId="0" xfId="0" applyFont="1" applyFill="1" applyProtection="1">
      <protection hidden="1"/>
    </xf>
    <xf numFmtId="165" fontId="9" fillId="0" borderId="17" xfId="0" applyNumberFormat="1" applyFont="1" applyBorder="1" applyAlignment="1" applyProtection="1">
      <alignment horizontal="center"/>
      <protection hidden="1"/>
    </xf>
    <xf numFmtId="165" fontId="9" fillId="0" borderId="31" xfId="0" applyNumberFormat="1" applyFont="1" applyBorder="1" applyAlignment="1" applyProtection="1">
      <alignment horizontal="center"/>
      <protection hidden="1"/>
    </xf>
    <xf numFmtId="165" fontId="9" fillId="0" borderId="20" xfId="0" applyNumberFormat="1" applyFont="1" applyBorder="1" applyAlignment="1" applyProtection="1">
      <alignment horizontal="center" vertical="center"/>
      <protection hidden="1"/>
    </xf>
    <xf numFmtId="9" fontId="9" fillId="0" borderId="23" xfId="0" applyNumberFormat="1" applyFont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right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4" fillId="3" borderId="0" xfId="0" applyFont="1" applyFill="1" applyProtection="1">
      <protection hidden="1"/>
    </xf>
    <xf numFmtId="0" fontId="3" fillId="2" borderId="1" xfId="0" applyFont="1" applyFill="1" applyBorder="1" applyAlignment="1" applyProtection="1">
      <alignment horizontal="centerContinuous"/>
      <protection hidden="1"/>
    </xf>
    <xf numFmtId="0" fontId="4" fillId="2" borderId="2" xfId="0" applyFont="1" applyFill="1" applyBorder="1" applyAlignment="1" applyProtection="1">
      <alignment horizontal="centerContinuous"/>
      <protection hidden="1"/>
    </xf>
    <xf numFmtId="0" fontId="4" fillId="2" borderId="3" xfId="0" applyFont="1" applyFill="1" applyBorder="1" applyAlignment="1" applyProtection="1">
      <alignment horizontal="centerContinuous"/>
      <protection hidden="1"/>
    </xf>
    <xf numFmtId="0" fontId="9" fillId="7" borderId="21" xfId="0" applyFont="1" applyFill="1" applyBorder="1" applyAlignment="1" applyProtection="1">
      <alignment horizontal="left" vertical="center" wrapText="1"/>
      <protection hidden="1"/>
    </xf>
    <xf numFmtId="0" fontId="9" fillId="7" borderId="20" xfId="0" applyFont="1" applyFill="1" applyBorder="1" applyAlignment="1" applyProtection="1">
      <alignment horizontal="left" vertical="center" wrapText="1"/>
      <protection hidden="1"/>
    </xf>
    <xf numFmtId="0" fontId="9" fillId="0" borderId="21" xfId="0" applyFont="1" applyBorder="1" applyAlignment="1" applyProtection="1">
      <alignment vertical="center"/>
      <protection hidden="1"/>
    </xf>
    <xf numFmtId="0" fontId="9" fillId="0" borderId="23" xfId="0" applyFont="1" applyBorder="1" applyAlignment="1" applyProtection="1">
      <alignment vertical="center"/>
      <protection hidden="1"/>
    </xf>
    <xf numFmtId="0" fontId="9" fillId="0" borderId="20" xfId="0" applyFont="1" applyBorder="1" applyAlignment="1" applyProtection="1">
      <alignment vertical="center"/>
      <protection hidden="1"/>
    </xf>
    <xf numFmtId="0" fontId="9" fillId="0" borderId="21" xfId="0" applyFont="1" applyBorder="1" applyProtection="1">
      <protection hidden="1"/>
    </xf>
    <xf numFmtId="0" fontId="9" fillId="0" borderId="23" xfId="0" applyFont="1" applyBorder="1" applyProtection="1">
      <protection hidden="1"/>
    </xf>
    <xf numFmtId="0" fontId="9" fillId="0" borderId="20" xfId="0" applyFont="1" applyBorder="1" applyProtection="1">
      <protection hidden="1"/>
    </xf>
    <xf numFmtId="0" fontId="9" fillId="7" borderId="23" xfId="0" applyFont="1" applyFill="1" applyBorder="1" applyAlignment="1" applyProtection="1">
      <alignment horizontal="left" vertical="center" wrapText="1"/>
      <protection hidden="1"/>
    </xf>
    <xf numFmtId="0" fontId="9" fillId="3" borderId="0" xfId="0" applyFont="1" applyFill="1" applyAlignment="1" applyProtection="1">
      <alignment vertical="top"/>
      <protection hidden="1"/>
    </xf>
    <xf numFmtId="0" fontId="9" fillId="0" borderId="21" xfId="0" applyFont="1" applyBorder="1" applyAlignment="1" applyProtection="1">
      <alignment vertical="center" wrapText="1"/>
      <protection hidden="1"/>
    </xf>
    <xf numFmtId="0" fontId="0" fillId="0" borderId="23" xfId="0" applyBorder="1" applyAlignment="1" applyProtection="1">
      <alignment vertical="center" wrapText="1"/>
      <protection hidden="1"/>
    </xf>
    <xf numFmtId="0" fontId="0" fillId="0" borderId="20" xfId="0" applyBorder="1" applyAlignment="1" applyProtection="1">
      <alignment vertical="center" wrapText="1"/>
      <protection hidden="1"/>
    </xf>
    <xf numFmtId="0" fontId="9" fillId="7" borderId="21" xfId="0" applyFont="1" applyFill="1" applyBorder="1" applyAlignment="1" applyProtection="1">
      <alignment horizontal="left" vertical="center"/>
      <protection hidden="1"/>
    </xf>
    <xf numFmtId="0" fontId="9" fillId="7" borderId="20" xfId="0" applyFont="1" applyFill="1" applyBorder="1" applyAlignment="1" applyProtection="1">
      <alignment horizontal="left" vertic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33" xfId="0" applyFont="1" applyBorder="1" applyAlignment="1" applyProtection="1">
      <alignment horizontal="center"/>
      <protection hidden="1"/>
    </xf>
    <xf numFmtId="0" fontId="1" fillId="0" borderId="34" xfId="0" applyFont="1" applyBorder="1" applyAlignment="1" applyProtection="1">
      <alignment horizontal="center"/>
      <protection hidden="1"/>
    </xf>
    <xf numFmtId="0" fontId="9" fillId="6" borderId="0" xfId="0" applyFont="1" applyFill="1" applyAlignment="1" applyProtection="1">
      <alignment horizontal="center"/>
      <protection hidden="1"/>
    </xf>
    <xf numFmtId="0" fontId="9" fillId="0" borderId="23" xfId="0" applyFont="1" applyBorder="1" applyAlignment="1" applyProtection="1">
      <alignment vertical="center" wrapText="1"/>
      <protection hidden="1"/>
    </xf>
    <xf numFmtId="0" fontId="9" fillId="0" borderId="20" xfId="0" applyFont="1" applyBorder="1" applyAlignment="1" applyProtection="1">
      <alignment vertical="center" wrapText="1"/>
      <protection hidden="1"/>
    </xf>
    <xf numFmtId="0" fontId="10" fillId="0" borderId="10" xfId="0" applyFont="1" applyBorder="1" applyAlignment="1" applyProtection="1">
      <alignment vertical="center" wrapText="1"/>
      <protection hidden="1"/>
    </xf>
    <xf numFmtId="0" fontId="9" fillId="2" borderId="21" xfId="0" applyFont="1" applyFill="1" applyBorder="1" applyAlignment="1" applyProtection="1">
      <alignment vertical="center" wrapText="1"/>
      <protection hidden="1"/>
    </xf>
    <xf numFmtId="0" fontId="9" fillId="0" borderId="21" xfId="0" applyFont="1" applyBorder="1" applyAlignment="1" applyProtection="1">
      <alignment vertical="top" wrapText="1"/>
      <protection hidden="1"/>
    </xf>
    <xf numFmtId="0" fontId="9" fillId="0" borderId="23" xfId="0" applyFont="1" applyBorder="1" applyAlignment="1" applyProtection="1">
      <alignment vertical="top" wrapText="1"/>
      <protection hidden="1"/>
    </xf>
    <xf numFmtId="0" fontId="9" fillId="0" borderId="20" xfId="0" applyFont="1" applyBorder="1" applyAlignment="1" applyProtection="1">
      <alignment vertical="top" wrapText="1"/>
      <protection hidden="1"/>
    </xf>
    <xf numFmtId="0" fontId="9" fillId="6" borderId="12" xfId="0" applyFont="1" applyFill="1" applyBorder="1" applyAlignment="1" applyProtection="1">
      <alignment horizontal="center"/>
      <protection hidden="1"/>
    </xf>
    <xf numFmtId="0" fontId="0" fillId="6" borderId="12" xfId="0" applyFill="1" applyBorder="1" applyAlignment="1" applyProtection="1">
      <alignment horizontal="center"/>
      <protection hidden="1"/>
    </xf>
  </cellXfs>
  <cellStyles count="2">
    <cellStyle name="Komma" xfId="1" builtinId="3"/>
    <cellStyle name="Standard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70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1292" name="Line 12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>
          <a:spLocks noChangeShapeType="1"/>
        </xdr:cNvSpPr>
      </xdr:nvSpPr>
      <xdr:spPr bwMode="auto">
        <a:xfrm>
          <a:off x="6867525" y="16049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294" name="Line 14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>
          <a:spLocks noChangeShapeType="1"/>
        </xdr:cNvSpPr>
      </xdr:nvSpPr>
      <xdr:spPr bwMode="auto">
        <a:xfrm>
          <a:off x="4695825" y="17735550"/>
          <a:ext cx="2171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85</xdr:row>
      <xdr:rowOff>0</xdr:rowOff>
    </xdr:from>
    <xdr:to>
      <xdr:col>5</xdr:col>
      <xdr:colOff>0</xdr:colOff>
      <xdr:row>85</xdr:row>
      <xdr:rowOff>0</xdr:rowOff>
    </xdr:to>
    <xdr:sp macro="" textlink="">
      <xdr:nvSpPr>
        <xdr:cNvPr id="1295" name="Line 15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>
          <a:spLocks noChangeShapeType="1"/>
        </xdr:cNvSpPr>
      </xdr:nvSpPr>
      <xdr:spPr bwMode="auto">
        <a:xfrm>
          <a:off x="8858250" y="1773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03" name="Line 23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>
          <a:spLocks noChangeShapeType="1"/>
        </xdr:cNvSpPr>
      </xdr:nvSpPr>
      <xdr:spPr bwMode="auto">
        <a:xfrm>
          <a:off x="8858250" y="11249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38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04" name="Line 24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>
          <a:spLocks noChangeShapeType="1"/>
        </xdr:cNvSpPr>
      </xdr:nvSpPr>
      <xdr:spPr bwMode="auto">
        <a:xfrm>
          <a:off x="4695825" y="8724900"/>
          <a:ext cx="2171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06" name="Line 26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>
          <a:spLocks noChangeShapeType="1"/>
        </xdr:cNvSpPr>
      </xdr:nvSpPr>
      <xdr:spPr bwMode="auto">
        <a:xfrm>
          <a:off x="8858250" y="11249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50" name="Line 14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4695825" y="17735550"/>
          <a:ext cx="2171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%20Waldbesitzerverband\Kommunalwald\Benchmarking\Hochtaunus\2005H\Nordhessen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zifferbogen"/>
      <sheetName val="Vorab universal XX"/>
      <sheetName val="TBN-KW-Hessen €"/>
      <sheetName val="BASIS"/>
      <sheetName val="ECKDATEN"/>
      <sheetName val="TAB-ERGEBNIS"/>
      <sheetName val="Erlöse-gesamt (2)"/>
      <sheetName val="Holzerlöse"/>
      <sheetName val="Erntekosten "/>
      <sheetName val="DB 1"/>
      <sheetName val="KoSt investiv"/>
      <sheetName val="s. Erlöse ges."/>
      <sheetName val="DB 2"/>
      <sheetName val="Verw. (2)"/>
      <sheetName val="Ergebnis"/>
      <sheetName val="Ergebnis Verw 100"/>
      <sheetName val="Vgl. DB1-Ergebnis"/>
      <sheetName val="Umsatzrendite"/>
      <sheetName val="Holzanteil"/>
      <sheetName val="DB1 fm"/>
      <sheetName val="Ergebnis-fm"/>
      <sheetName val="TAB-SONST.ERLÖSE"/>
      <sheetName val="Nebennutzung"/>
      <sheetName val="Jagderlöse "/>
      <sheetName val="Gebühren"/>
      <sheetName val="TAB-HOLZERLÖSE"/>
      <sheetName val="Erlöse-gesamt"/>
      <sheetName val="Fi Sth"/>
      <sheetName val="Fi 2b"/>
      <sheetName val="Bu Sth"/>
      <sheetName val="Bu 4"/>
      <sheetName val="TAB-KOSTENSTELLEN"/>
      <sheetName val="B-Begründung"/>
      <sheetName val="Waldpflege"/>
      <sheetName val="Forstschutz"/>
      <sheetName val="Wege "/>
      <sheetName val="Erholung "/>
      <sheetName val="Jagd "/>
      <sheetName val="Verw."/>
      <sheetName val="TAB-ERNTEKOSTEN"/>
      <sheetName val="Holzernte"/>
      <sheetName val="Einschlag"/>
      <sheetName val="Durchführung"/>
      <sheetName val="Rücken "/>
      <sheetName val="Waldarbeiter"/>
      <sheetName val="Prod.-unprod. Std. "/>
      <sheetName val="Prod.-unprod. Std.  (3)"/>
      <sheetName val="Prod.-unprod. Std.  (2)"/>
      <sheetName val="Produktivitä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FQ2"/>
  <sheetViews>
    <sheetView workbookViewId="0">
      <selection activeCell="DG5" sqref="DG5"/>
    </sheetView>
  </sheetViews>
  <sheetFormatPr baseColWidth="10" defaultRowHeight="12.75" x14ac:dyDescent="0.2"/>
  <cols>
    <col min="1" max="1" width="12.42578125" bestFit="1" customWidth="1"/>
    <col min="2" max="2" width="5" bestFit="1" customWidth="1"/>
    <col min="3" max="3" width="20.7109375" bestFit="1" customWidth="1"/>
    <col min="4" max="4" width="16.140625" bestFit="1" customWidth="1"/>
    <col min="5" max="6" width="29.42578125" bestFit="1" customWidth="1"/>
    <col min="7" max="7" width="29.85546875" bestFit="1" customWidth="1"/>
    <col min="8" max="8" width="27.85546875" bestFit="1" customWidth="1"/>
    <col min="9" max="9" width="19.5703125" bestFit="1" customWidth="1"/>
    <col min="10" max="10" width="21" bestFit="1" customWidth="1"/>
    <col min="11" max="11" width="18.85546875" bestFit="1" customWidth="1"/>
    <col min="12" max="12" width="20.28515625" bestFit="1" customWidth="1"/>
    <col min="13" max="13" width="30" bestFit="1" customWidth="1"/>
    <col min="14" max="14" width="23.140625" bestFit="1" customWidth="1"/>
    <col min="15" max="16" width="17.42578125" bestFit="1" customWidth="1"/>
    <col min="17" max="17" width="17.28515625" bestFit="1" customWidth="1"/>
    <col min="18" max="18" width="16.85546875" bestFit="1" customWidth="1"/>
    <col min="19" max="19" width="12.140625" bestFit="1" customWidth="1"/>
    <col min="20" max="20" width="12.7109375" bestFit="1" customWidth="1"/>
    <col min="21" max="21" width="12.5703125" bestFit="1" customWidth="1"/>
    <col min="22" max="22" width="12.140625" bestFit="1" customWidth="1"/>
    <col min="23" max="23" width="17.42578125" bestFit="1" customWidth="1"/>
    <col min="24" max="24" width="18" bestFit="1" customWidth="1"/>
    <col min="25" max="25" width="17.85546875" bestFit="1" customWidth="1"/>
    <col min="26" max="26" width="17.42578125" bestFit="1" customWidth="1"/>
    <col min="27" max="27" width="24.28515625" bestFit="1" customWidth="1"/>
    <col min="28" max="28" width="16.28515625" bestFit="1" customWidth="1"/>
    <col min="29" max="29" width="23.140625" bestFit="1" customWidth="1"/>
    <col min="30" max="30" width="15" bestFit="1" customWidth="1"/>
    <col min="31" max="31" width="21.7109375" bestFit="1" customWidth="1"/>
    <col min="32" max="32" width="25" bestFit="1" customWidth="1"/>
    <col min="33" max="33" width="28.140625" bestFit="1" customWidth="1"/>
    <col min="34" max="34" width="31.140625" bestFit="1" customWidth="1"/>
    <col min="35" max="35" width="20.5703125" customWidth="1"/>
    <col min="36" max="36" width="22.85546875" customWidth="1"/>
    <col min="37" max="37" width="25.85546875" bestFit="1" customWidth="1"/>
    <col min="38" max="38" width="25.140625" bestFit="1" customWidth="1"/>
    <col min="39" max="39" width="25.28515625" bestFit="1" customWidth="1"/>
    <col min="40" max="40" width="34" bestFit="1" customWidth="1"/>
    <col min="41" max="41" width="32.42578125" bestFit="1" customWidth="1"/>
    <col min="42" max="42" width="22.42578125" bestFit="1" customWidth="1"/>
    <col min="43" max="43" width="28.7109375" bestFit="1" customWidth="1"/>
    <col min="44" max="44" width="28" bestFit="1" customWidth="1"/>
    <col min="45" max="45" width="41.42578125" bestFit="1" customWidth="1"/>
    <col min="46" max="46" width="32.5703125" bestFit="1" customWidth="1"/>
    <col min="47" max="47" width="32.140625" bestFit="1" customWidth="1"/>
    <col min="48" max="48" width="36.28515625" bestFit="1" customWidth="1"/>
    <col min="49" max="49" width="30.7109375" bestFit="1" customWidth="1"/>
    <col min="50" max="50" width="30" bestFit="1" customWidth="1"/>
    <col min="51" max="51" width="22.140625" bestFit="1" customWidth="1"/>
    <col min="52" max="52" width="53.140625" bestFit="1" customWidth="1"/>
    <col min="53" max="53" width="50" bestFit="1" customWidth="1"/>
    <col min="54" max="54" width="43.7109375" bestFit="1" customWidth="1"/>
    <col min="55" max="55" width="48" bestFit="1" customWidth="1"/>
    <col min="56" max="56" width="42.42578125" bestFit="1" customWidth="1"/>
    <col min="57" max="57" width="41.5703125" bestFit="1" customWidth="1"/>
    <col min="58" max="58" width="33.7109375" bestFit="1" customWidth="1"/>
    <col min="59" max="59" width="36.85546875" bestFit="1" customWidth="1"/>
    <col min="60" max="60" width="33.7109375" bestFit="1" customWidth="1"/>
    <col min="61" max="61" width="27.42578125" bestFit="1" customWidth="1"/>
    <col min="62" max="62" width="31.7109375" bestFit="1" customWidth="1"/>
    <col min="63" max="63" width="32" bestFit="1" customWidth="1"/>
    <col min="64" max="64" width="31.140625" bestFit="1" customWidth="1"/>
    <col min="65" max="65" width="23.28515625" bestFit="1" customWidth="1"/>
    <col min="66" max="66" width="48.42578125" bestFit="1" customWidth="1"/>
    <col min="67" max="67" width="45.28515625" bestFit="1" customWidth="1"/>
    <col min="68" max="68" width="39" bestFit="1" customWidth="1"/>
    <col min="69" max="69" width="43.28515625" bestFit="1" customWidth="1"/>
    <col min="70" max="70" width="43.5703125" bestFit="1" customWidth="1"/>
    <col min="71" max="71" width="42.85546875" bestFit="1" customWidth="1"/>
    <col min="72" max="72" width="34.85546875" bestFit="1" customWidth="1"/>
    <col min="73" max="73" width="15.42578125" bestFit="1" customWidth="1"/>
    <col min="74" max="75" width="15" bestFit="1" customWidth="1"/>
    <col min="76" max="76" width="14.5703125" bestFit="1" customWidth="1"/>
    <col min="77" max="77" width="19.85546875" bestFit="1" customWidth="1"/>
    <col min="78" max="78" width="18.85546875" bestFit="1" customWidth="1"/>
    <col min="79" max="79" width="16.140625" bestFit="1" customWidth="1"/>
    <col min="80" max="81" width="15.5703125" bestFit="1" customWidth="1"/>
    <col min="82" max="82" width="15.140625" bestFit="1" customWidth="1"/>
    <col min="83" max="83" width="20.42578125" bestFit="1" customWidth="1"/>
    <col min="84" max="84" width="19.42578125" bestFit="1" customWidth="1"/>
    <col min="85" max="85" width="27.140625" bestFit="1" customWidth="1"/>
    <col min="86" max="87" width="26.7109375" bestFit="1" customWidth="1"/>
    <col min="88" max="88" width="26.140625" bestFit="1" customWidth="1"/>
    <col min="89" max="89" width="31.5703125" bestFit="1" customWidth="1"/>
    <col min="90" max="90" width="30.42578125" bestFit="1" customWidth="1"/>
    <col min="91" max="91" width="27.7109375" bestFit="1" customWidth="1"/>
    <col min="92" max="92" width="11.140625" bestFit="1" customWidth="1"/>
    <col min="93" max="93" width="27.28515625" bestFit="1" customWidth="1"/>
    <col min="94" max="94" width="26.85546875" bestFit="1" customWidth="1"/>
    <col min="95" max="95" width="32.140625" bestFit="1" customWidth="1"/>
    <col min="96" max="96" width="31" bestFit="1" customWidth="1"/>
    <col min="97" max="97" width="46.28515625" bestFit="1" customWidth="1"/>
    <col min="98" max="98" width="55.85546875" bestFit="1" customWidth="1"/>
    <col min="99" max="99" width="22.28515625" bestFit="1" customWidth="1"/>
    <col min="100" max="100" width="34.42578125" bestFit="1" customWidth="1"/>
    <col min="101" max="101" width="31.85546875" bestFit="1" customWidth="1"/>
    <col min="102" max="102" width="51.85546875" bestFit="1" customWidth="1"/>
    <col min="103" max="103" width="25.85546875" bestFit="1" customWidth="1"/>
    <col min="104" max="104" width="34.7109375" bestFit="1" customWidth="1"/>
    <col min="105" max="105" width="38.5703125" bestFit="1" customWidth="1"/>
    <col min="106" max="106" width="38.7109375" bestFit="1" customWidth="1"/>
    <col min="107" max="107" width="23.85546875" bestFit="1" customWidth="1"/>
    <col min="108" max="108" width="40.85546875" bestFit="1" customWidth="1"/>
    <col min="109" max="109" width="46.42578125" bestFit="1" customWidth="1"/>
    <col min="110" max="110" width="37.7109375" bestFit="1" customWidth="1"/>
    <col min="111" max="111" width="43" bestFit="1" customWidth="1"/>
    <col min="112" max="112" width="59.5703125" bestFit="1" customWidth="1"/>
    <col min="113" max="113" width="46.42578125" bestFit="1" customWidth="1"/>
    <col min="114" max="114" width="47.5703125" bestFit="1" customWidth="1"/>
    <col min="115" max="115" width="46.42578125" bestFit="1" customWidth="1"/>
    <col min="116" max="116" width="32.140625" bestFit="1" customWidth="1"/>
    <col min="117" max="117" width="35.85546875" bestFit="1" customWidth="1"/>
    <col min="118" max="118" width="47.28515625" bestFit="1" customWidth="1"/>
    <col min="119" max="119" width="59.5703125" bestFit="1" customWidth="1"/>
    <col min="120" max="120" width="38.42578125" bestFit="1" customWidth="1"/>
    <col min="121" max="121" width="43" bestFit="1" customWidth="1"/>
    <col min="122" max="122" width="59.5703125" bestFit="1" customWidth="1"/>
    <col min="123" max="123" width="20.85546875" bestFit="1" customWidth="1"/>
    <col min="124" max="124" width="47.5703125" bestFit="1" customWidth="1"/>
    <col min="125" max="125" width="47.42578125" bestFit="1" customWidth="1"/>
    <col min="126" max="126" width="64" bestFit="1" customWidth="1"/>
    <col min="127" max="127" width="25.28515625" bestFit="1" customWidth="1"/>
    <col min="128" max="128" width="27.28515625" bestFit="1" customWidth="1"/>
    <col min="129" max="129" width="25.85546875" bestFit="1" customWidth="1"/>
    <col min="130" max="130" width="27.85546875" bestFit="1" customWidth="1"/>
    <col min="131" max="131" width="17.42578125" bestFit="1" customWidth="1"/>
    <col min="132" max="132" width="37.28515625" bestFit="1" customWidth="1"/>
    <col min="133" max="133" width="32.85546875" bestFit="1" customWidth="1"/>
    <col min="134" max="134" width="24.28515625" bestFit="1" customWidth="1"/>
    <col min="135" max="135" width="25" bestFit="1" customWidth="1"/>
    <col min="136" max="136" width="31.140625" bestFit="1" customWidth="1"/>
    <col min="137" max="137" width="30" bestFit="1" customWidth="1"/>
    <col min="138" max="138" width="24.5703125" bestFit="1" customWidth="1"/>
    <col min="139" max="139" width="30.28515625" bestFit="1" customWidth="1"/>
    <col min="140" max="140" width="36.28515625" bestFit="1" customWidth="1"/>
    <col min="141" max="141" width="14.42578125" bestFit="1" customWidth="1"/>
    <col min="142" max="142" width="27.140625" bestFit="1" customWidth="1"/>
    <col min="143" max="143" width="17.140625" bestFit="1" customWidth="1"/>
    <col min="144" max="144" width="20.140625" bestFit="1" customWidth="1"/>
    <col min="145" max="145" width="28.140625" bestFit="1" customWidth="1"/>
    <col min="146" max="146" width="28.85546875" bestFit="1" customWidth="1"/>
    <col min="147" max="147" width="56" bestFit="1" customWidth="1"/>
    <col min="148" max="148" width="53" bestFit="1" customWidth="1"/>
    <col min="149" max="149" width="46.5703125" bestFit="1" customWidth="1"/>
    <col min="150" max="150" width="50.85546875" bestFit="1" customWidth="1"/>
    <col min="151" max="151" width="51.140625" bestFit="1" customWidth="1"/>
    <col min="152" max="152" width="50.42578125" bestFit="1" customWidth="1"/>
    <col min="153" max="153" width="33.140625" bestFit="1" customWidth="1"/>
    <col min="156" max="156" width="29.42578125" bestFit="1" customWidth="1"/>
    <col min="157" max="157" width="44.42578125" bestFit="1" customWidth="1"/>
    <col min="158" max="158" width="39" bestFit="1" customWidth="1"/>
    <col min="159" max="159" width="33.5703125" bestFit="1" customWidth="1"/>
    <col min="160" max="160" width="30.5703125" bestFit="1" customWidth="1"/>
    <col min="161" max="161" width="56" bestFit="1" customWidth="1"/>
    <col min="162" max="162" width="53" bestFit="1" customWidth="1"/>
    <col min="172" max="172" width="35.28515625" bestFit="1" customWidth="1"/>
    <col min="173" max="173" width="20.85546875" bestFit="1" customWidth="1"/>
  </cols>
  <sheetData>
    <row r="1" spans="1:173" x14ac:dyDescent="0.2">
      <c r="A1" t="s">
        <v>259</v>
      </c>
      <c r="B1" t="s">
        <v>133</v>
      </c>
      <c r="C1" t="s">
        <v>4</v>
      </c>
      <c r="D1" t="s">
        <v>6</v>
      </c>
      <c r="E1" t="s">
        <v>134</v>
      </c>
      <c r="F1" t="s">
        <v>8</v>
      </c>
      <c r="G1" t="s">
        <v>10</v>
      </c>
      <c r="H1" t="s">
        <v>13</v>
      </c>
      <c r="I1" t="s">
        <v>16</v>
      </c>
      <c r="J1" t="s">
        <v>17</v>
      </c>
      <c r="K1" t="s">
        <v>18</v>
      </c>
      <c r="L1" t="s">
        <v>19</v>
      </c>
      <c r="M1" t="s">
        <v>135</v>
      </c>
      <c r="N1" t="s">
        <v>136</v>
      </c>
      <c r="O1" t="s">
        <v>137</v>
      </c>
      <c r="P1" t="s">
        <v>138</v>
      </c>
      <c r="Q1" t="s">
        <v>139</v>
      </c>
      <c r="R1" t="s">
        <v>140</v>
      </c>
      <c r="S1" t="s">
        <v>141</v>
      </c>
      <c r="T1" t="s">
        <v>142</v>
      </c>
      <c r="U1" t="s">
        <v>143</v>
      </c>
      <c r="V1" t="s">
        <v>144</v>
      </c>
      <c r="W1" t="s">
        <v>145</v>
      </c>
      <c r="X1" t="s">
        <v>146</v>
      </c>
      <c r="Y1" t="s">
        <v>147</v>
      </c>
      <c r="Z1" t="s">
        <v>148</v>
      </c>
      <c r="AA1" t="s">
        <v>149</v>
      </c>
      <c r="AB1" t="s">
        <v>150</v>
      </c>
      <c r="AC1" t="s">
        <v>151</v>
      </c>
      <c r="AD1" t="s">
        <v>152</v>
      </c>
      <c r="AE1" t="s">
        <v>153</v>
      </c>
      <c r="AF1" t="s">
        <v>154</v>
      </c>
      <c r="AG1" t="s">
        <v>155</v>
      </c>
      <c r="AH1" t="s">
        <v>156</v>
      </c>
      <c r="AI1" t="s">
        <v>43</v>
      </c>
      <c r="AJ1" t="s">
        <v>44</v>
      </c>
      <c r="AK1" t="s">
        <v>157</v>
      </c>
      <c r="AL1" t="s">
        <v>158</v>
      </c>
      <c r="AM1" t="s">
        <v>159</v>
      </c>
      <c r="AN1" t="s">
        <v>160</v>
      </c>
      <c r="AO1" t="s">
        <v>161</v>
      </c>
      <c r="AP1" t="s">
        <v>162</v>
      </c>
      <c r="AQ1" t="s">
        <v>163</v>
      </c>
      <c r="AR1" t="s">
        <v>164</v>
      </c>
      <c r="AS1" t="s">
        <v>165</v>
      </c>
      <c r="AT1" t="s">
        <v>166</v>
      </c>
      <c r="AU1" t="s">
        <v>167</v>
      </c>
      <c r="AV1" t="s">
        <v>168</v>
      </c>
      <c r="AW1" t="s">
        <v>169</v>
      </c>
      <c r="AX1" t="s">
        <v>170</v>
      </c>
      <c r="AY1" t="s">
        <v>171</v>
      </c>
      <c r="AZ1" t="s">
        <v>172</v>
      </c>
      <c r="BA1" t="s">
        <v>173</v>
      </c>
      <c r="BB1" t="s">
        <v>174</v>
      </c>
      <c r="BC1" t="s">
        <v>175</v>
      </c>
      <c r="BD1" t="s">
        <v>176</v>
      </c>
      <c r="BE1" t="s">
        <v>177</v>
      </c>
      <c r="BF1" t="s">
        <v>178</v>
      </c>
      <c r="BG1" t="s">
        <v>179</v>
      </c>
      <c r="BH1" t="s">
        <v>180</v>
      </c>
      <c r="BI1" t="s">
        <v>181</v>
      </c>
      <c r="BJ1" t="s">
        <v>182</v>
      </c>
      <c r="BK1" t="s">
        <v>183</v>
      </c>
      <c r="BL1" t="s">
        <v>184</v>
      </c>
      <c r="BM1" t="s">
        <v>185</v>
      </c>
      <c r="BN1" t="s">
        <v>186</v>
      </c>
      <c r="BO1" t="s">
        <v>187</v>
      </c>
      <c r="BP1" t="s">
        <v>188</v>
      </c>
      <c r="BQ1" t="s">
        <v>189</v>
      </c>
      <c r="BR1" t="s">
        <v>190</v>
      </c>
      <c r="BS1" t="s">
        <v>191</v>
      </c>
      <c r="BT1" t="s">
        <v>192</v>
      </c>
      <c r="BU1" t="s">
        <v>193</v>
      </c>
      <c r="BV1" t="s">
        <v>194</v>
      </c>
      <c r="BW1" t="s">
        <v>195</v>
      </c>
      <c r="BX1" t="s">
        <v>196</v>
      </c>
      <c r="BY1" t="s">
        <v>197</v>
      </c>
      <c r="BZ1" t="s">
        <v>198</v>
      </c>
      <c r="CA1" t="s">
        <v>199</v>
      </c>
      <c r="CB1" t="s">
        <v>200</v>
      </c>
      <c r="CC1" t="s">
        <v>201</v>
      </c>
      <c r="CD1" t="s">
        <v>202</v>
      </c>
      <c r="CE1" t="s">
        <v>203</v>
      </c>
      <c r="CF1" t="s">
        <v>204</v>
      </c>
      <c r="CG1" t="s">
        <v>205</v>
      </c>
      <c r="CH1" t="s">
        <v>206</v>
      </c>
      <c r="CI1" t="s">
        <v>207</v>
      </c>
      <c r="CJ1" t="s">
        <v>208</v>
      </c>
      <c r="CK1" t="s">
        <v>209</v>
      </c>
      <c r="CL1" t="s">
        <v>210</v>
      </c>
      <c r="CM1" t="s">
        <v>211</v>
      </c>
      <c r="CN1" t="s">
        <v>212</v>
      </c>
      <c r="CO1" t="s">
        <v>213</v>
      </c>
      <c r="CP1" t="s">
        <v>214</v>
      </c>
      <c r="CQ1" t="s">
        <v>215</v>
      </c>
      <c r="CR1" t="s">
        <v>216</v>
      </c>
      <c r="CS1" t="s">
        <v>217</v>
      </c>
      <c r="CT1" t="s">
        <v>218</v>
      </c>
      <c r="CU1" t="s">
        <v>219</v>
      </c>
      <c r="CV1" t="s">
        <v>220</v>
      </c>
      <c r="CW1" t="s">
        <v>221</v>
      </c>
      <c r="CX1" t="s">
        <v>222</v>
      </c>
      <c r="CY1" t="s">
        <v>223</v>
      </c>
      <c r="CZ1" t="s">
        <v>224</v>
      </c>
      <c r="DA1" t="s">
        <v>225</v>
      </c>
      <c r="DB1" s="2" t="s">
        <v>260</v>
      </c>
      <c r="DC1" s="2" t="s">
        <v>261</v>
      </c>
      <c r="DD1" s="2" t="s">
        <v>262</v>
      </c>
      <c r="DE1" s="2" t="s">
        <v>263</v>
      </c>
      <c r="DF1" t="s">
        <v>226</v>
      </c>
      <c r="DG1" s="2" t="s">
        <v>264</v>
      </c>
      <c r="DH1" s="2" t="s">
        <v>265</v>
      </c>
      <c r="DI1" t="s">
        <v>85</v>
      </c>
      <c r="DJ1" t="s">
        <v>266</v>
      </c>
      <c r="DK1" t="s">
        <v>86</v>
      </c>
      <c r="DL1" s="2" t="s">
        <v>267</v>
      </c>
      <c r="DM1" s="2" t="s">
        <v>268</v>
      </c>
      <c r="DN1" s="2" t="s">
        <v>269</v>
      </c>
      <c r="DO1" t="s">
        <v>227</v>
      </c>
      <c r="DP1" s="2" t="s">
        <v>270</v>
      </c>
      <c r="DQ1" s="2" t="s">
        <v>271</v>
      </c>
      <c r="DR1" s="2" t="s">
        <v>272</v>
      </c>
      <c r="DS1" s="2" t="s">
        <v>273</v>
      </c>
      <c r="DT1" t="s">
        <v>89</v>
      </c>
      <c r="DU1" t="s">
        <v>228</v>
      </c>
      <c r="DV1" t="s">
        <v>229</v>
      </c>
      <c r="DW1" t="s">
        <v>93</v>
      </c>
      <c r="DX1" t="s">
        <v>230</v>
      </c>
      <c r="DY1" t="s">
        <v>95</v>
      </c>
      <c r="DZ1" t="s">
        <v>97</v>
      </c>
      <c r="EA1" t="s">
        <v>231</v>
      </c>
      <c r="EB1" t="s">
        <v>232</v>
      </c>
      <c r="EC1" t="s">
        <v>100</v>
      </c>
      <c r="ED1" t="s">
        <v>233</v>
      </c>
      <c r="EE1" t="s">
        <v>234</v>
      </c>
      <c r="EF1" t="s">
        <v>235</v>
      </c>
      <c r="EG1" t="s">
        <v>236</v>
      </c>
      <c r="EH1" t="s">
        <v>237</v>
      </c>
      <c r="EI1" t="s">
        <v>238</v>
      </c>
      <c r="EJ1" t="s">
        <v>239</v>
      </c>
      <c r="EK1" t="s">
        <v>109</v>
      </c>
      <c r="EL1" t="s">
        <v>110</v>
      </c>
      <c r="EM1" t="s">
        <v>240</v>
      </c>
      <c r="EN1" t="s">
        <v>241</v>
      </c>
      <c r="EO1" t="s">
        <v>242</v>
      </c>
      <c r="EP1" t="s">
        <v>243</v>
      </c>
      <c r="EQ1" t="s">
        <v>244</v>
      </c>
      <c r="ER1" t="s">
        <v>115</v>
      </c>
      <c r="ES1" t="s">
        <v>116</v>
      </c>
      <c r="ET1" t="s">
        <v>117</v>
      </c>
      <c r="EU1" t="s">
        <v>118</v>
      </c>
      <c r="EV1" t="s">
        <v>119</v>
      </c>
      <c r="EW1" t="s">
        <v>245</v>
      </c>
      <c r="EX1" t="s">
        <v>246</v>
      </c>
      <c r="EY1" t="s">
        <v>247</v>
      </c>
      <c r="EZ1" t="s">
        <v>122</v>
      </c>
      <c r="FA1" s="2" t="s">
        <v>274</v>
      </c>
      <c r="FB1" s="2" t="s">
        <v>275</v>
      </c>
      <c r="FC1" s="2" t="s">
        <v>276</v>
      </c>
      <c r="FD1" s="2" t="s">
        <v>277</v>
      </c>
      <c r="FE1" s="2" t="s">
        <v>278</v>
      </c>
      <c r="FF1" t="s">
        <v>248</v>
      </c>
      <c r="FG1" t="s">
        <v>249</v>
      </c>
      <c r="FH1" t="s">
        <v>250</v>
      </c>
      <c r="FI1" t="s">
        <v>251</v>
      </c>
      <c r="FJ1" s="2" t="s">
        <v>252</v>
      </c>
      <c r="FK1" s="2" t="s">
        <v>253</v>
      </c>
      <c r="FL1" s="2" t="s">
        <v>254</v>
      </c>
      <c r="FM1" s="2" t="s">
        <v>255</v>
      </c>
      <c r="FN1" s="2" t="s">
        <v>256</v>
      </c>
      <c r="FO1" s="2" t="s">
        <v>257</v>
      </c>
      <c r="FP1" s="2" t="s">
        <v>258</v>
      </c>
      <c r="FQ1" s="2" t="s">
        <v>279</v>
      </c>
    </row>
    <row r="2" spans="1:173" x14ac:dyDescent="0.2">
      <c r="A2">
        <f>+Kennzifferbogen!C4</f>
        <v>0</v>
      </c>
      <c r="B2">
        <f>+Kennzifferbogen!E4</f>
        <v>0</v>
      </c>
      <c r="C2">
        <f>+Kennzifferbogen!D6</f>
        <v>0</v>
      </c>
      <c r="D2" s="1">
        <f>+Kennzifferbogen!D7</f>
        <v>0</v>
      </c>
      <c r="E2" s="1">
        <f>+Kennzifferbogen!D8</f>
        <v>0</v>
      </c>
      <c r="F2" s="1">
        <f>+Kennzifferbogen!D9</f>
        <v>0</v>
      </c>
      <c r="G2" s="1">
        <f>+Kennzifferbogen!D10</f>
        <v>0</v>
      </c>
      <c r="H2" s="1">
        <f>+Kennzifferbogen!D11</f>
        <v>0</v>
      </c>
      <c r="I2">
        <f>+Kennzifferbogen!D12</f>
        <v>0</v>
      </c>
      <c r="J2" s="1">
        <f>+Kennzifferbogen!D13</f>
        <v>0</v>
      </c>
      <c r="K2" s="1">
        <f>+Kennzifferbogen!D14</f>
        <v>0</v>
      </c>
      <c r="L2" s="1">
        <f>+Kennzifferbogen!D15</f>
        <v>0</v>
      </c>
      <c r="M2" s="1">
        <f>+Kennzifferbogen!D16</f>
        <v>0</v>
      </c>
      <c r="N2" s="1">
        <f>+Kennzifferbogen!D17</f>
        <v>0</v>
      </c>
      <c r="O2">
        <f>+Kennzifferbogen!C20</f>
        <v>0</v>
      </c>
      <c r="P2">
        <f>+Kennzifferbogen!C21</f>
        <v>0</v>
      </c>
      <c r="Q2">
        <f>+Kennzifferbogen!C22</f>
        <v>0</v>
      </c>
      <c r="R2">
        <f>+Kennzifferbogen!C23</f>
        <v>0</v>
      </c>
      <c r="S2" s="1">
        <f>+Kennzifferbogen!D20</f>
        <v>0</v>
      </c>
      <c r="T2" s="1">
        <f>+Kennzifferbogen!D21</f>
        <v>0</v>
      </c>
      <c r="U2" s="1">
        <f>+Kennzifferbogen!D22</f>
        <v>0</v>
      </c>
      <c r="V2" s="1">
        <f>+Kennzifferbogen!D23</f>
        <v>0</v>
      </c>
      <c r="W2" s="1">
        <f>+Kennzifferbogen!E20</f>
        <v>0</v>
      </c>
      <c r="X2" s="1">
        <f>+Kennzifferbogen!E21</f>
        <v>0</v>
      </c>
      <c r="Y2" s="1">
        <f>+Kennzifferbogen!E22</f>
        <v>0</v>
      </c>
      <c r="Z2" s="1">
        <f>+Kennzifferbogen!E23</f>
        <v>0</v>
      </c>
      <c r="AA2">
        <f>+Kennzifferbogen!C29</f>
        <v>0</v>
      </c>
      <c r="AB2">
        <f>+Kennzifferbogen!C30</f>
        <v>0</v>
      </c>
      <c r="AC2" s="1">
        <f>+Kennzifferbogen!D29</f>
        <v>0</v>
      </c>
      <c r="AD2" s="1">
        <f>+Kennzifferbogen!D30</f>
        <v>0</v>
      </c>
      <c r="AE2" s="1">
        <f>+Kennzifferbogen!E29</f>
        <v>0</v>
      </c>
      <c r="AF2" s="1">
        <f>+Kennzifferbogen!E30</f>
        <v>0</v>
      </c>
      <c r="AG2" s="1">
        <f>+Kennzifferbogen!E33</f>
        <v>0</v>
      </c>
      <c r="AH2" s="1">
        <f>+Kennzifferbogen!D34</f>
        <v>0</v>
      </c>
      <c r="AI2" s="1">
        <f>+Kennzifferbogen!D35</f>
        <v>0</v>
      </c>
      <c r="AJ2" s="1">
        <f>+Kennzifferbogen!D36</f>
        <v>0</v>
      </c>
      <c r="AK2">
        <f>+Kennzifferbogen!D37</f>
        <v>0</v>
      </c>
      <c r="AL2" s="1">
        <f>+Kennzifferbogen!D38</f>
        <v>0</v>
      </c>
      <c r="AM2" s="1">
        <f>+Kennzifferbogen!D33</f>
        <v>0</v>
      </c>
      <c r="AN2" s="1">
        <f>+Kennzifferbogen!E34</f>
        <v>0</v>
      </c>
      <c r="AO2" s="1">
        <f>+Kennzifferbogen!E35</f>
        <v>0</v>
      </c>
      <c r="AP2" s="1">
        <f>+Kennzifferbogen!E36</f>
        <v>0</v>
      </c>
      <c r="AQ2" s="1">
        <f>+Kennzifferbogen!E37</f>
        <v>0</v>
      </c>
      <c r="AR2" s="1">
        <f>+Kennzifferbogen!E38</f>
        <v>0</v>
      </c>
      <c r="AS2">
        <f>+Kennzifferbogen!D43</f>
        <v>0</v>
      </c>
      <c r="AT2">
        <f>+Kennzifferbogen!D44</f>
        <v>0</v>
      </c>
      <c r="AU2">
        <f>+Kennzifferbogen!D45</f>
        <v>0</v>
      </c>
      <c r="AV2">
        <f>+Kennzifferbogen!D46</f>
        <v>0</v>
      </c>
      <c r="AW2">
        <f>+Kennzifferbogen!D47</f>
        <v>0</v>
      </c>
      <c r="AX2">
        <f>+Kennzifferbogen!D48</f>
        <v>0</v>
      </c>
      <c r="AY2">
        <f>+Kennzifferbogen!D49</f>
        <v>0</v>
      </c>
      <c r="AZ2">
        <f>+Kennzifferbogen!E43</f>
        <v>0</v>
      </c>
      <c r="BA2">
        <f>+Kennzifferbogen!E44</f>
        <v>0</v>
      </c>
      <c r="BB2">
        <f>+Kennzifferbogen!E45</f>
        <v>0</v>
      </c>
      <c r="BC2">
        <f>+Kennzifferbogen!E46</f>
        <v>0</v>
      </c>
      <c r="BD2">
        <f>+Kennzifferbogen!E47</f>
        <v>0</v>
      </c>
      <c r="BE2">
        <f>+Kennzifferbogen!E48</f>
        <v>0</v>
      </c>
      <c r="BF2">
        <f>+Kennzifferbogen!E49</f>
        <v>0</v>
      </c>
      <c r="BG2">
        <f>+Kennzifferbogen!F43</f>
        <v>0</v>
      </c>
      <c r="BH2">
        <f>+Kennzifferbogen!F44</f>
        <v>0</v>
      </c>
      <c r="BI2">
        <f>+Kennzifferbogen!F45</f>
        <v>0</v>
      </c>
      <c r="BJ2">
        <f>+Kennzifferbogen!F46</f>
        <v>0</v>
      </c>
      <c r="BK2">
        <f>+Kennzifferbogen!F47</f>
        <v>0</v>
      </c>
      <c r="BL2">
        <f>+Kennzifferbogen!F48</f>
        <v>0</v>
      </c>
      <c r="BM2">
        <f>+Kennzifferbogen!F49</f>
        <v>0</v>
      </c>
      <c r="BN2">
        <f>+Kennzifferbogen!G43</f>
        <v>0</v>
      </c>
      <c r="BO2">
        <f>+Kennzifferbogen!G44</f>
        <v>0</v>
      </c>
      <c r="BP2">
        <f>+Kennzifferbogen!G45</f>
        <v>0</v>
      </c>
      <c r="BQ2">
        <f>+Kennzifferbogen!G46</f>
        <v>0</v>
      </c>
      <c r="BR2">
        <f>+Kennzifferbogen!G47</f>
        <v>0</v>
      </c>
      <c r="BS2">
        <f>+Kennzifferbogen!G48</f>
        <v>0</v>
      </c>
      <c r="BT2">
        <f>+Kennzifferbogen!G49</f>
        <v>0</v>
      </c>
      <c r="BU2">
        <f>+Kennzifferbogen!D54</f>
        <v>0</v>
      </c>
      <c r="BV2">
        <f>+Kennzifferbogen!D55</f>
        <v>0</v>
      </c>
      <c r="BW2">
        <f>+Kennzifferbogen!D56</f>
        <v>0</v>
      </c>
      <c r="BX2">
        <f>+Kennzifferbogen!D57</f>
        <v>0</v>
      </c>
      <c r="BY2">
        <f>+Kennzifferbogen!D58</f>
        <v>0</v>
      </c>
      <c r="BZ2">
        <f>+Kennzifferbogen!D59</f>
        <v>0</v>
      </c>
      <c r="CA2">
        <f>+Kennzifferbogen!E54</f>
        <v>0</v>
      </c>
      <c r="CB2">
        <f>+Kennzifferbogen!E55</f>
        <v>0</v>
      </c>
      <c r="CC2">
        <f>+Kennzifferbogen!E56</f>
        <v>0</v>
      </c>
      <c r="CD2">
        <f>+Kennzifferbogen!E57</f>
        <v>0</v>
      </c>
      <c r="CE2">
        <f>+Kennzifferbogen!E58</f>
        <v>0</v>
      </c>
      <c r="CF2">
        <f>+Kennzifferbogen!E59</f>
        <v>0</v>
      </c>
      <c r="CG2">
        <f>+Kennzifferbogen!F54</f>
        <v>0</v>
      </c>
      <c r="CH2">
        <f>+Kennzifferbogen!F55</f>
        <v>0</v>
      </c>
      <c r="CI2">
        <f>+Kennzifferbogen!F56</f>
        <v>0</v>
      </c>
      <c r="CJ2">
        <f>+Kennzifferbogen!F57</f>
        <v>0</v>
      </c>
      <c r="CK2">
        <f>+Kennzifferbogen!F58</f>
        <v>0</v>
      </c>
      <c r="CL2">
        <f>+Kennzifferbogen!F59</f>
        <v>0</v>
      </c>
      <c r="CM2">
        <f>+Kennzifferbogen!G54</f>
        <v>0</v>
      </c>
      <c r="CN2">
        <f>+Kennzifferbogen!G55</f>
        <v>0</v>
      </c>
      <c r="CO2">
        <f>+Kennzifferbogen!G56</f>
        <v>0</v>
      </c>
      <c r="CP2">
        <f>+Kennzifferbogen!G57</f>
        <v>0</v>
      </c>
      <c r="CQ2">
        <f>+Kennzifferbogen!G58</f>
        <v>0</v>
      </c>
      <c r="CR2">
        <f>+Kennzifferbogen!G59</f>
        <v>0</v>
      </c>
      <c r="CS2" s="1">
        <f>+Kennzifferbogen!D62</f>
        <v>0</v>
      </c>
      <c r="CT2" s="1">
        <f>+Kennzifferbogen!D63</f>
        <v>0</v>
      </c>
      <c r="CU2" s="1">
        <f>+Kennzifferbogen!D64</f>
        <v>0</v>
      </c>
      <c r="CV2" s="1">
        <f>+Kennzifferbogen!D65</f>
        <v>0</v>
      </c>
      <c r="CW2" s="1">
        <f>+Kennzifferbogen!D66</f>
        <v>0</v>
      </c>
      <c r="CX2" s="1">
        <f>+Kennzifferbogen!D67</f>
        <v>0</v>
      </c>
      <c r="CY2" s="1">
        <f>+Kennzifferbogen!D68</f>
        <v>0</v>
      </c>
      <c r="CZ2" s="1">
        <f>+Kennzifferbogen!D69</f>
        <v>0</v>
      </c>
      <c r="DA2" s="1">
        <f>+Kennzifferbogen!D70</f>
        <v>0</v>
      </c>
      <c r="DB2">
        <v>0</v>
      </c>
      <c r="DC2">
        <v>0</v>
      </c>
      <c r="DD2">
        <v>0</v>
      </c>
      <c r="DE2">
        <v>0</v>
      </c>
      <c r="DF2" s="1">
        <f>+Kennzifferbogen!D71</f>
        <v>0</v>
      </c>
      <c r="DG2">
        <v>0</v>
      </c>
      <c r="DH2">
        <v>0</v>
      </c>
      <c r="DI2" s="1">
        <f>+Kennzifferbogen!D83</f>
        <v>0</v>
      </c>
      <c r="DJ2">
        <v>0</v>
      </c>
      <c r="DK2">
        <f>+Kennzifferbogen!D84</f>
        <v>0</v>
      </c>
      <c r="DL2">
        <v>0</v>
      </c>
      <c r="DM2">
        <v>0</v>
      </c>
      <c r="DN2">
        <v>0</v>
      </c>
      <c r="DO2" s="1">
        <f>+Kennzifferbogen!D85</f>
        <v>0</v>
      </c>
      <c r="DP2">
        <v>0</v>
      </c>
      <c r="DQ2">
        <v>0</v>
      </c>
      <c r="DR2">
        <v>0</v>
      </c>
      <c r="DS2">
        <v>0</v>
      </c>
      <c r="DT2" s="1">
        <f>+Kennzifferbogen!D87</f>
        <v>0</v>
      </c>
      <c r="DU2" s="1">
        <f>+Kennzifferbogen!D88</f>
        <v>0</v>
      </c>
      <c r="DV2" s="1">
        <f>+Kennzifferbogen!D89</f>
        <v>0</v>
      </c>
      <c r="DW2" s="1">
        <f>+Kennzifferbogen!D90</f>
        <v>0</v>
      </c>
      <c r="DX2" s="1">
        <f>+Kennzifferbogen!D91</f>
        <v>0</v>
      </c>
      <c r="DY2" s="1">
        <f>+Kennzifferbogen!D93</f>
        <v>0</v>
      </c>
      <c r="DZ2" s="1">
        <f>+Kennzifferbogen!D94</f>
        <v>0</v>
      </c>
      <c r="EA2" s="1">
        <f>+Kennzifferbogen!D95</f>
        <v>0</v>
      </c>
      <c r="EB2" s="1">
        <f>+Kennzifferbogen!D96</f>
        <v>0</v>
      </c>
      <c r="EC2" s="1">
        <f>+Kennzifferbogen!D97</f>
        <v>0</v>
      </c>
      <c r="ED2" s="1">
        <f>+Kennzifferbogen!D98</f>
        <v>0</v>
      </c>
      <c r="EE2" s="1">
        <f>+Kennzifferbogen!D104</f>
        <v>0</v>
      </c>
      <c r="EF2" s="1">
        <f>+Kennzifferbogen!D105</f>
        <v>0</v>
      </c>
      <c r="EG2" s="1">
        <f>+Kennzifferbogen!D106</f>
        <v>0</v>
      </c>
      <c r="EH2" s="1">
        <f>+Kennzifferbogen!E104</f>
        <v>0</v>
      </c>
      <c r="EI2" s="1">
        <f>+Kennzifferbogen!E105</f>
        <v>0</v>
      </c>
      <c r="EJ2" s="1">
        <f>+Kennzifferbogen!E106</f>
        <v>0</v>
      </c>
      <c r="EK2" s="1">
        <f>+Kennzifferbogen!D109</f>
        <v>0</v>
      </c>
      <c r="EL2" s="1">
        <f>+Kennzifferbogen!D110</f>
        <v>0</v>
      </c>
      <c r="EM2" s="1">
        <f>+Kennzifferbogen!D111</f>
        <v>0</v>
      </c>
      <c r="EN2" s="1">
        <f>+Kennzifferbogen!D112</f>
        <v>0</v>
      </c>
      <c r="EO2" s="1">
        <f>+Kennzifferbogen!F112</f>
        <v>0</v>
      </c>
      <c r="EP2" s="1">
        <f>+Kennzifferbogen!G112</f>
        <v>0</v>
      </c>
      <c r="EQ2" s="1">
        <f>+Kennzifferbogen!D114</f>
        <v>0</v>
      </c>
      <c r="ER2" s="1">
        <f>+Kennzifferbogen!D115</f>
        <v>0</v>
      </c>
      <c r="ES2" s="1">
        <f>+Kennzifferbogen!D116</f>
        <v>0</v>
      </c>
      <c r="ET2" s="1">
        <f>+Kennzifferbogen!D117</f>
        <v>0</v>
      </c>
      <c r="EU2" s="1">
        <f>+Kennzifferbogen!D118</f>
        <v>0</v>
      </c>
      <c r="EV2" s="1">
        <f>+Kennzifferbogen!D119</f>
        <v>0</v>
      </c>
      <c r="EW2" s="1">
        <f>+Kennzifferbogen!D120</f>
        <v>0</v>
      </c>
      <c r="EX2" s="1">
        <f>+Kennzifferbogen!D121</f>
        <v>0</v>
      </c>
      <c r="EY2" s="1">
        <f>+Kennzifferbogen!D122</f>
        <v>0</v>
      </c>
      <c r="EZ2" s="1">
        <f>+Kennzifferbogen!D123</f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f>+Kennzifferbogen!D127</f>
        <v>0</v>
      </c>
      <c r="FG2">
        <f>+Kennzifferbogen!D128</f>
        <v>0</v>
      </c>
      <c r="FH2">
        <f>+Kennzifferbogen!D131</f>
        <v>0</v>
      </c>
      <c r="FI2">
        <f>+Kennzifferbogen!D132</f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DJ253"/>
  <sheetViews>
    <sheetView showGridLines="0" tabSelected="1" zoomScale="85" zoomScaleNormal="85" zoomScaleSheetLayoutView="90" workbookViewId="0">
      <selection activeCell="D13" sqref="D13"/>
    </sheetView>
  </sheetViews>
  <sheetFormatPr baseColWidth="10" defaultColWidth="11.42578125" defaultRowHeight="12.75" x14ac:dyDescent="0.2"/>
  <cols>
    <col min="1" max="1" width="4" style="3" customWidth="1"/>
    <col min="2" max="2" width="17.42578125" style="3" customWidth="1"/>
    <col min="3" max="3" width="53.85546875" style="3" customWidth="1"/>
    <col min="4" max="7" width="30.7109375" style="3" customWidth="1"/>
    <col min="8" max="8" width="10.85546875" style="112" customWidth="1"/>
    <col min="9" max="9" width="14.85546875" style="3" customWidth="1"/>
    <col min="10" max="26" width="11.42578125" style="3" hidden="1" customWidth="1"/>
    <col min="27" max="16384" width="11.42578125" style="3"/>
  </cols>
  <sheetData>
    <row r="1" spans="1:26" ht="23.25" customHeight="1" thickBot="1" x14ac:dyDescent="0.35">
      <c r="A1" s="185" t="s">
        <v>321</v>
      </c>
      <c r="B1" s="186"/>
      <c r="C1" s="186"/>
      <c r="D1" s="186"/>
      <c r="E1" s="186"/>
      <c r="F1" s="186"/>
      <c r="G1" s="186"/>
      <c r="H1" s="187"/>
      <c r="I1" s="155"/>
      <c r="J1" s="156" t="s">
        <v>316</v>
      </c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4"/>
      <c r="V1" s="154"/>
      <c r="W1" s="154"/>
      <c r="X1" s="154"/>
      <c r="Y1" s="154"/>
      <c r="Z1" s="154"/>
    </row>
    <row r="2" spans="1:26" x14ac:dyDescent="0.2">
      <c r="A2" s="167" t="s">
        <v>0</v>
      </c>
      <c r="B2" s="168"/>
      <c r="C2" s="168"/>
      <c r="D2" s="168"/>
      <c r="E2" s="168"/>
      <c r="F2" s="169"/>
      <c r="G2" s="169"/>
      <c r="H2" s="169"/>
      <c r="J2" s="154"/>
      <c r="K2" s="154"/>
      <c r="L2" s="154"/>
      <c r="M2" s="154"/>
      <c r="N2" s="154"/>
      <c r="P2" s="154"/>
      <c r="Q2" s="154"/>
      <c r="R2" s="154"/>
      <c r="S2" s="154"/>
      <c r="T2" s="154"/>
      <c r="W2" s="154"/>
      <c r="X2" s="154"/>
      <c r="Y2" s="154"/>
      <c r="Z2" s="154"/>
    </row>
    <row r="3" spans="1:26" ht="12.75" customHeight="1" thickBot="1" x14ac:dyDescent="0.25">
      <c r="A3" s="134" t="s">
        <v>1</v>
      </c>
      <c r="B3" s="135"/>
      <c r="C3" s="135"/>
      <c r="D3" s="135"/>
      <c r="E3" s="135"/>
      <c r="F3" s="136"/>
      <c r="G3" s="137"/>
      <c r="H3" s="136"/>
      <c r="J3" s="154"/>
      <c r="K3" s="154"/>
      <c r="L3" s="154"/>
      <c r="M3" s="154"/>
      <c r="N3" s="154"/>
      <c r="P3" s="154"/>
      <c r="Q3" s="154"/>
      <c r="R3" s="154"/>
      <c r="S3" s="154"/>
      <c r="T3" s="154"/>
      <c r="W3" s="154"/>
      <c r="X3" s="154"/>
      <c r="Y3" s="154"/>
      <c r="Z3" s="154"/>
    </row>
    <row r="4" spans="1:26" ht="18" customHeight="1" x14ac:dyDescent="0.25">
      <c r="A4" s="4"/>
      <c r="B4" s="5" t="s">
        <v>259</v>
      </c>
      <c r="C4" s="126"/>
      <c r="D4" s="5" t="s">
        <v>133</v>
      </c>
      <c r="E4" s="126"/>
      <c r="F4" s="6" t="s">
        <v>317</v>
      </c>
      <c r="G4" s="7"/>
      <c r="H4" s="8"/>
      <c r="W4" s="154"/>
      <c r="X4" s="154"/>
      <c r="Y4" s="154"/>
      <c r="Z4" s="154"/>
    </row>
    <row r="5" spans="1:26" ht="18" x14ac:dyDescent="0.25">
      <c r="A5" s="9"/>
      <c r="B5" s="10" t="s">
        <v>2</v>
      </c>
      <c r="C5" s="11"/>
      <c r="D5" s="12"/>
      <c r="E5" s="13"/>
      <c r="F5" s="13"/>
      <c r="G5" s="13"/>
      <c r="H5" s="14"/>
      <c r="J5" s="196" t="s">
        <v>311</v>
      </c>
      <c r="K5" s="197"/>
      <c r="L5" s="197"/>
      <c r="M5" s="197"/>
      <c r="N5" s="197"/>
      <c r="P5" s="196" t="s">
        <v>312</v>
      </c>
      <c r="Q5" s="197"/>
      <c r="R5" s="197"/>
      <c r="S5" s="197"/>
      <c r="T5" s="197"/>
      <c r="W5" s="154"/>
      <c r="X5" s="154"/>
      <c r="Y5" s="154"/>
      <c r="Z5" s="154"/>
    </row>
    <row r="6" spans="1:26" s="20" customFormat="1" ht="20.100000000000001" customHeight="1" x14ac:dyDescent="0.2">
      <c r="A6" s="16">
        <v>1</v>
      </c>
      <c r="B6" s="191" t="s">
        <v>3</v>
      </c>
      <c r="C6" s="16" t="s">
        <v>4</v>
      </c>
      <c r="D6" s="140"/>
      <c r="E6" s="17" t="s">
        <v>5</v>
      </c>
      <c r="F6" s="18"/>
      <c r="G6" s="18"/>
      <c r="H6" s="19"/>
      <c r="J6" s="114"/>
      <c r="K6" s="115">
        <f t="shared" ref="K6:K17" si="0">IF(ISBLANK($D6),1,0)</f>
        <v>1</v>
      </c>
      <c r="L6" s="115"/>
      <c r="M6" s="115"/>
      <c r="N6" s="116"/>
      <c r="P6" s="114"/>
      <c r="Q6" s="115">
        <f t="shared" ref="Q6:Q17" si="1">IF(_xlfn.ISFORMULA($D6),1,0)</f>
        <v>0</v>
      </c>
      <c r="R6" s="115"/>
      <c r="S6" s="115"/>
      <c r="T6" s="116"/>
      <c r="W6" s="158"/>
      <c r="X6" s="158"/>
      <c r="Y6" s="158"/>
      <c r="Z6" s="158"/>
    </row>
    <row r="7" spans="1:26" s="20" customFormat="1" ht="20.100000000000001" customHeight="1" x14ac:dyDescent="0.2">
      <c r="A7" s="16">
        <f t="shared" ref="A7:A17" si="2">A6+1</f>
        <v>2</v>
      </c>
      <c r="B7" s="191"/>
      <c r="C7" s="16" t="s">
        <v>6</v>
      </c>
      <c r="D7" s="140"/>
      <c r="E7" s="21" t="s">
        <v>5</v>
      </c>
      <c r="F7" s="18"/>
      <c r="G7" s="18"/>
      <c r="H7" s="19"/>
      <c r="J7" s="117"/>
      <c r="K7" s="118">
        <f t="shared" si="0"/>
        <v>1</v>
      </c>
      <c r="L7" s="118"/>
      <c r="M7" s="118"/>
      <c r="N7" s="119"/>
      <c r="P7" s="117"/>
      <c r="Q7" s="118">
        <f t="shared" si="1"/>
        <v>0</v>
      </c>
      <c r="R7" s="118"/>
      <c r="S7" s="118"/>
      <c r="T7" s="119"/>
      <c r="W7" s="158"/>
      <c r="X7" s="158"/>
      <c r="Y7" s="158"/>
      <c r="Z7" s="158"/>
    </row>
    <row r="8" spans="1:26" s="20" customFormat="1" ht="20.100000000000001" customHeight="1" x14ac:dyDescent="0.2">
      <c r="A8" s="16">
        <f t="shared" si="2"/>
        <v>3</v>
      </c>
      <c r="B8" s="191"/>
      <c r="C8" s="16" t="s">
        <v>7</v>
      </c>
      <c r="D8" s="140"/>
      <c r="E8" s="21" t="s">
        <v>5</v>
      </c>
      <c r="F8" s="18"/>
      <c r="G8" s="18"/>
      <c r="H8" s="19"/>
      <c r="J8" s="117"/>
      <c r="K8" s="118">
        <f t="shared" si="0"/>
        <v>1</v>
      </c>
      <c r="L8" s="118"/>
      <c r="M8" s="118"/>
      <c r="N8" s="119"/>
      <c r="P8" s="117"/>
      <c r="Q8" s="118">
        <f t="shared" si="1"/>
        <v>0</v>
      </c>
      <c r="R8" s="118"/>
      <c r="S8" s="118"/>
      <c r="T8" s="119"/>
      <c r="W8" s="158"/>
      <c r="X8" s="158"/>
      <c r="Y8" s="158"/>
      <c r="Z8" s="158"/>
    </row>
    <row r="9" spans="1:26" s="20" customFormat="1" ht="20.100000000000001" customHeight="1" x14ac:dyDescent="0.2">
      <c r="A9" s="16">
        <f t="shared" si="2"/>
        <v>4</v>
      </c>
      <c r="B9" s="191"/>
      <c r="C9" s="16" t="s">
        <v>8</v>
      </c>
      <c r="D9" s="127"/>
      <c r="E9" s="21" t="s">
        <v>281</v>
      </c>
      <c r="F9" s="18"/>
      <c r="G9" s="18"/>
      <c r="H9" s="19"/>
      <c r="J9" s="117"/>
      <c r="K9" s="118">
        <f t="shared" si="0"/>
        <v>1</v>
      </c>
      <c r="L9" s="118"/>
      <c r="M9" s="118"/>
      <c r="N9" s="119"/>
      <c r="P9" s="117"/>
      <c r="Q9" s="118">
        <f t="shared" si="1"/>
        <v>0</v>
      </c>
      <c r="R9" s="118"/>
      <c r="S9" s="118"/>
      <c r="T9" s="119"/>
      <c r="W9" s="158"/>
      <c r="X9" s="158"/>
      <c r="Y9" s="158"/>
      <c r="Z9" s="158"/>
    </row>
    <row r="10" spans="1:26" s="20" customFormat="1" ht="20.100000000000001" customHeight="1" x14ac:dyDescent="0.2">
      <c r="A10" s="16">
        <f t="shared" si="2"/>
        <v>5</v>
      </c>
      <c r="B10" s="16" t="s">
        <v>9</v>
      </c>
      <c r="C10" s="16" t="s">
        <v>10</v>
      </c>
      <c r="D10" s="140"/>
      <c r="E10" s="21" t="s">
        <v>11</v>
      </c>
      <c r="F10" s="18"/>
      <c r="G10" s="18"/>
      <c r="H10" s="19"/>
      <c r="J10" s="117"/>
      <c r="K10" s="118">
        <f t="shared" si="0"/>
        <v>1</v>
      </c>
      <c r="L10" s="118"/>
      <c r="M10" s="118"/>
      <c r="N10" s="119"/>
      <c r="P10" s="117"/>
      <c r="Q10" s="118">
        <f t="shared" si="1"/>
        <v>0</v>
      </c>
      <c r="R10" s="118"/>
      <c r="S10" s="118"/>
      <c r="T10" s="119"/>
      <c r="W10" s="158"/>
      <c r="X10" s="158"/>
      <c r="Y10" s="158"/>
      <c r="Z10" s="158"/>
    </row>
    <row r="11" spans="1:26" s="20" customFormat="1" ht="20.100000000000001" customHeight="1" x14ac:dyDescent="0.2">
      <c r="A11" s="16">
        <f t="shared" si="2"/>
        <v>6</v>
      </c>
      <c r="B11" s="16" t="s">
        <v>12</v>
      </c>
      <c r="C11" s="16" t="s">
        <v>13</v>
      </c>
      <c r="D11" s="140"/>
      <c r="E11" s="21" t="s">
        <v>14</v>
      </c>
      <c r="F11" s="18"/>
      <c r="G11" s="18"/>
      <c r="H11" s="19"/>
      <c r="J11" s="117"/>
      <c r="K11" s="118">
        <f t="shared" si="0"/>
        <v>1</v>
      </c>
      <c r="L11" s="118"/>
      <c r="M11" s="118"/>
      <c r="N11" s="119"/>
      <c r="P11" s="117"/>
      <c r="Q11" s="118">
        <f t="shared" si="1"/>
        <v>0</v>
      </c>
      <c r="R11" s="118"/>
      <c r="S11" s="118"/>
      <c r="T11" s="119"/>
      <c r="W11" s="158"/>
      <c r="X11" s="158"/>
      <c r="Y11" s="158"/>
      <c r="Z11" s="158"/>
    </row>
    <row r="12" spans="1:26" s="20" customFormat="1" ht="20.100000000000001" customHeight="1" x14ac:dyDescent="0.2">
      <c r="A12" s="16">
        <f t="shared" si="2"/>
        <v>7</v>
      </c>
      <c r="B12" s="191" t="s">
        <v>15</v>
      </c>
      <c r="C12" s="16" t="s">
        <v>16</v>
      </c>
      <c r="D12" s="127"/>
      <c r="E12" s="21" t="s">
        <v>283</v>
      </c>
      <c r="F12" s="18"/>
      <c r="G12" s="164" t="s">
        <v>322</v>
      </c>
      <c r="H12" s="19"/>
      <c r="J12" s="117"/>
      <c r="K12" s="118">
        <f t="shared" si="0"/>
        <v>1</v>
      </c>
      <c r="L12" s="118"/>
      <c r="M12" s="118"/>
      <c r="N12" s="119"/>
      <c r="P12" s="117"/>
      <c r="Q12" s="118">
        <f t="shared" si="1"/>
        <v>0</v>
      </c>
      <c r="R12" s="118"/>
      <c r="S12" s="118"/>
      <c r="T12" s="119"/>
      <c r="W12" s="158"/>
      <c r="X12" s="158"/>
      <c r="Y12" s="158"/>
      <c r="Z12" s="158"/>
    </row>
    <row r="13" spans="1:26" s="20" customFormat="1" ht="20.100000000000001" customHeight="1" x14ac:dyDescent="0.2">
      <c r="A13" s="16">
        <f t="shared" si="2"/>
        <v>8</v>
      </c>
      <c r="B13" s="191" t="s">
        <v>15</v>
      </c>
      <c r="C13" s="16" t="s">
        <v>17</v>
      </c>
      <c r="D13" s="127"/>
      <c r="E13" s="21" t="s">
        <v>283</v>
      </c>
      <c r="F13" s="18"/>
      <c r="G13" s="165" t="s">
        <v>320</v>
      </c>
      <c r="H13" s="19"/>
      <c r="J13" s="117"/>
      <c r="K13" s="118">
        <f t="shared" si="0"/>
        <v>1</v>
      </c>
      <c r="L13" s="118"/>
      <c r="M13" s="118"/>
      <c r="N13" s="119"/>
      <c r="P13" s="117"/>
      <c r="Q13" s="118">
        <f t="shared" si="1"/>
        <v>0</v>
      </c>
      <c r="R13" s="118"/>
      <c r="S13" s="118"/>
      <c r="T13" s="119"/>
      <c r="W13" s="158"/>
      <c r="X13" s="158"/>
      <c r="Y13" s="158"/>
      <c r="Z13" s="158"/>
    </row>
    <row r="14" spans="1:26" s="20" customFormat="1" ht="20.100000000000001" customHeight="1" x14ac:dyDescent="0.2">
      <c r="A14" s="16">
        <f t="shared" si="2"/>
        <v>9</v>
      </c>
      <c r="B14" s="191" t="s">
        <v>15</v>
      </c>
      <c r="C14" s="16" t="s">
        <v>18</v>
      </c>
      <c r="D14" s="127"/>
      <c r="E14" s="21" t="s">
        <v>283</v>
      </c>
      <c r="F14" s="18"/>
      <c r="G14" s="162">
        <f>-(SUM(D12:D15)-1)</f>
        <v>1</v>
      </c>
      <c r="H14" s="19"/>
      <c r="J14" s="117"/>
      <c r="K14" s="118">
        <f t="shared" si="0"/>
        <v>1</v>
      </c>
      <c r="L14" s="118"/>
      <c r="M14" s="118"/>
      <c r="N14" s="119"/>
      <c r="P14" s="117"/>
      <c r="Q14" s="118">
        <f t="shared" si="1"/>
        <v>0</v>
      </c>
      <c r="R14" s="118"/>
      <c r="S14" s="118"/>
      <c r="T14" s="119"/>
      <c r="W14" s="158"/>
      <c r="X14" s="158"/>
      <c r="Y14" s="158"/>
      <c r="Z14" s="158"/>
    </row>
    <row r="15" spans="1:26" s="20" customFormat="1" ht="20.100000000000001" customHeight="1" x14ac:dyDescent="0.2">
      <c r="A15" s="16">
        <f t="shared" si="2"/>
        <v>10</v>
      </c>
      <c r="B15" s="191" t="s">
        <v>15</v>
      </c>
      <c r="C15" s="16" t="s">
        <v>19</v>
      </c>
      <c r="D15" s="127"/>
      <c r="E15" s="21" t="s">
        <v>283</v>
      </c>
      <c r="F15" s="18"/>
      <c r="G15" s="161">
        <f>IF(G14=0,0,ROUND(G14-1,10))</f>
        <v>0</v>
      </c>
      <c r="H15" s="19"/>
      <c r="J15" s="117"/>
      <c r="K15" s="118">
        <f t="shared" si="0"/>
        <v>1</v>
      </c>
      <c r="L15" s="118"/>
      <c r="M15" s="118"/>
      <c r="N15" s="119"/>
      <c r="P15" s="117"/>
      <c r="Q15" s="118">
        <f t="shared" si="1"/>
        <v>0</v>
      </c>
      <c r="R15" s="118"/>
      <c r="S15" s="118"/>
      <c r="T15" s="119"/>
      <c r="W15" s="158"/>
      <c r="X15" s="158"/>
      <c r="Y15" s="158"/>
      <c r="Z15" s="158"/>
    </row>
    <row r="16" spans="1:26" s="20" customFormat="1" ht="20.100000000000001" customHeight="1" x14ac:dyDescent="0.2">
      <c r="A16" s="16">
        <f t="shared" si="2"/>
        <v>11</v>
      </c>
      <c r="B16" s="16" t="s">
        <v>20</v>
      </c>
      <c r="C16" s="16" t="s">
        <v>21</v>
      </c>
      <c r="D16" s="128"/>
      <c r="E16" s="21" t="s">
        <v>22</v>
      </c>
      <c r="F16" s="18"/>
      <c r="G16" s="18"/>
      <c r="H16" s="19"/>
      <c r="J16" s="117"/>
      <c r="K16" s="118">
        <f t="shared" si="0"/>
        <v>1</v>
      </c>
      <c r="L16" s="118"/>
      <c r="M16" s="118"/>
      <c r="N16" s="119"/>
      <c r="P16" s="117"/>
      <c r="Q16" s="118">
        <f t="shared" si="1"/>
        <v>0</v>
      </c>
      <c r="R16" s="118"/>
      <c r="S16" s="118"/>
      <c r="T16" s="119"/>
      <c r="W16" s="158"/>
      <c r="X16" s="158"/>
      <c r="Y16" s="158"/>
      <c r="Z16" s="158"/>
    </row>
    <row r="17" spans="1:114" s="20" customFormat="1" ht="20.100000000000001" customHeight="1" x14ac:dyDescent="0.2">
      <c r="A17" s="16">
        <f t="shared" si="2"/>
        <v>12</v>
      </c>
      <c r="B17" s="16" t="s">
        <v>23</v>
      </c>
      <c r="C17" s="16" t="s">
        <v>24</v>
      </c>
      <c r="D17" s="128"/>
      <c r="E17" s="21" t="s">
        <v>22</v>
      </c>
      <c r="F17" s="18"/>
      <c r="G17" s="18"/>
      <c r="H17" s="19"/>
      <c r="J17" s="117"/>
      <c r="K17" s="118">
        <f t="shared" si="0"/>
        <v>1</v>
      </c>
      <c r="L17" s="118"/>
      <c r="M17" s="118"/>
      <c r="N17" s="119"/>
      <c r="P17" s="117"/>
      <c r="Q17" s="118">
        <f t="shared" si="1"/>
        <v>0</v>
      </c>
      <c r="R17" s="118"/>
      <c r="S17" s="118"/>
      <c r="T17" s="119"/>
      <c r="W17" s="158"/>
      <c r="X17" s="158"/>
      <c r="Y17" s="158"/>
      <c r="Z17" s="158"/>
    </row>
    <row r="18" spans="1:114" s="20" customFormat="1" ht="19.5" customHeight="1" x14ac:dyDescent="0.2">
      <c r="A18" s="22"/>
      <c r="B18" s="18"/>
      <c r="C18" s="18"/>
      <c r="D18" s="23"/>
      <c r="E18" s="24"/>
      <c r="F18" s="18"/>
      <c r="G18" s="18"/>
      <c r="H18" s="19"/>
      <c r="J18" s="117"/>
      <c r="K18" s="118"/>
      <c r="L18" s="118"/>
      <c r="M18" s="118"/>
      <c r="N18" s="119"/>
      <c r="P18" s="117"/>
      <c r="Q18" s="118"/>
      <c r="R18" s="118"/>
      <c r="S18" s="118"/>
      <c r="T18" s="119"/>
      <c r="W18" s="158"/>
      <c r="X18" s="158"/>
      <c r="Y18" s="158"/>
      <c r="Z18" s="158"/>
    </row>
    <row r="19" spans="1:114" s="20" customFormat="1" ht="19.5" customHeight="1" x14ac:dyDescent="0.2">
      <c r="A19" s="25"/>
      <c r="B19" s="26"/>
      <c r="C19" s="131" t="s">
        <v>25</v>
      </c>
      <c r="D19" s="40" t="s">
        <v>26</v>
      </c>
      <c r="E19" s="130" t="s">
        <v>27</v>
      </c>
      <c r="F19" s="18"/>
      <c r="G19" s="18"/>
      <c r="H19" s="19"/>
      <c r="J19" s="117"/>
      <c r="K19" s="118"/>
      <c r="L19" s="118"/>
      <c r="M19" s="118"/>
      <c r="N19" s="119"/>
      <c r="P19" s="117"/>
      <c r="Q19" s="118"/>
      <c r="R19" s="118"/>
      <c r="S19" s="118"/>
      <c r="T19" s="119"/>
      <c r="W19" s="158"/>
      <c r="X19" s="158"/>
      <c r="Y19" s="158"/>
      <c r="Z19" s="158"/>
    </row>
    <row r="20" spans="1:114" s="20" customFormat="1" ht="20.100000000000001" customHeight="1" x14ac:dyDescent="0.2">
      <c r="A20" s="16">
        <f>A17+1</f>
        <v>13</v>
      </c>
      <c r="B20" s="27" t="s">
        <v>28</v>
      </c>
      <c r="C20" s="129"/>
      <c r="D20" s="128"/>
      <c r="E20" s="127"/>
      <c r="F20" s="18"/>
      <c r="G20" s="158"/>
      <c r="H20" s="19"/>
      <c r="J20" s="117">
        <f>IF(ISBLANK($C20),1,0)</f>
        <v>1</v>
      </c>
      <c r="K20" s="118">
        <f>IF(ISBLANK($D20),1,0)</f>
        <v>1</v>
      </c>
      <c r="L20" s="118">
        <f>IF(ISBLANK($E20),1,0)</f>
        <v>1</v>
      </c>
      <c r="M20" s="118"/>
      <c r="N20" s="119"/>
      <c r="P20" s="117">
        <f>IF(_xlfn.ISFORMULA($C20),1,0)</f>
        <v>0</v>
      </c>
      <c r="Q20" s="118">
        <f>IF(_xlfn.ISFORMULA($D20),1,0)</f>
        <v>0</v>
      </c>
      <c r="R20" s="118">
        <f>IF(_xlfn.ISFORMULA($E20),1,0)</f>
        <v>0</v>
      </c>
      <c r="S20" s="118"/>
      <c r="T20" s="119"/>
      <c r="W20" s="158"/>
      <c r="X20" s="158"/>
      <c r="Y20" s="158"/>
      <c r="Z20" s="158"/>
    </row>
    <row r="21" spans="1:114" s="20" customFormat="1" ht="20.100000000000001" customHeight="1" x14ac:dyDescent="0.2">
      <c r="A21" s="16">
        <f>A20+1</f>
        <v>14</v>
      </c>
      <c r="B21" s="27" t="s">
        <v>29</v>
      </c>
      <c r="C21" s="129"/>
      <c r="D21" s="128"/>
      <c r="E21" s="127"/>
      <c r="F21" s="18"/>
      <c r="G21" s="158"/>
      <c r="H21" s="19"/>
      <c r="J21" s="117">
        <f>IF(ISBLANK($C21),1,0)</f>
        <v>1</v>
      </c>
      <c r="K21" s="118">
        <f>IF(ISBLANK($D21),1,0)</f>
        <v>1</v>
      </c>
      <c r="L21" s="118">
        <f>IF(ISBLANK($E21),1,0)</f>
        <v>1</v>
      </c>
      <c r="M21" s="118"/>
      <c r="N21" s="119"/>
      <c r="P21" s="117">
        <f>IF(_xlfn.ISFORMULA($C21),1,0)</f>
        <v>0</v>
      </c>
      <c r="Q21" s="118">
        <f>IF(_xlfn.ISFORMULA($D21),1,0)</f>
        <v>0</v>
      </c>
      <c r="R21" s="118">
        <f>IF(_xlfn.ISFORMULA($E21),1,0)</f>
        <v>0</v>
      </c>
      <c r="S21" s="118"/>
      <c r="T21" s="119"/>
      <c r="W21" s="158"/>
      <c r="X21" s="158"/>
      <c r="Y21" s="158"/>
      <c r="Z21" s="158"/>
    </row>
    <row r="22" spans="1:114" s="20" customFormat="1" ht="20.100000000000001" customHeight="1" x14ac:dyDescent="0.2">
      <c r="A22" s="16">
        <f>A21+1</f>
        <v>15</v>
      </c>
      <c r="B22" s="27" t="s">
        <v>30</v>
      </c>
      <c r="C22" s="129"/>
      <c r="D22" s="128"/>
      <c r="E22" s="127"/>
      <c r="F22" s="18"/>
      <c r="G22" s="158"/>
      <c r="H22" s="19"/>
      <c r="J22" s="117">
        <f>IF(ISBLANK($C22),1,0)</f>
        <v>1</v>
      </c>
      <c r="K22" s="118">
        <f>IF(ISBLANK($D22),1,0)</f>
        <v>1</v>
      </c>
      <c r="L22" s="118">
        <f>IF(ISBLANK($E22),1,0)</f>
        <v>1</v>
      </c>
      <c r="M22" s="118"/>
      <c r="N22" s="119"/>
      <c r="P22" s="117">
        <f>IF(_xlfn.ISFORMULA($C22),1,0)</f>
        <v>0</v>
      </c>
      <c r="Q22" s="118">
        <f>IF(_xlfn.ISFORMULA($D22),1,0)</f>
        <v>0</v>
      </c>
      <c r="R22" s="118">
        <f>IF(_xlfn.ISFORMULA($E22),1,0)</f>
        <v>0</v>
      </c>
      <c r="S22" s="118"/>
      <c r="T22" s="119"/>
      <c r="W22" s="158"/>
      <c r="X22" s="158"/>
      <c r="Y22" s="158"/>
      <c r="Z22" s="158"/>
    </row>
    <row r="23" spans="1:114" s="20" customFormat="1" ht="20.100000000000001" customHeight="1" x14ac:dyDescent="0.2">
      <c r="A23" s="16">
        <f>A22+1</f>
        <v>16</v>
      </c>
      <c r="B23" s="27" t="s">
        <v>31</v>
      </c>
      <c r="C23" s="129"/>
      <c r="D23" s="128"/>
      <c r="E23" s="127"/>
      <c r="F23" s="18"/>
      <c r="G23" s="158"/>
      <c r="H23" s="19"/>
      <c r="J23" s="117">
        <f>IF(ISBLANK($C23),1,0)</f>
        <v>1</v>
      </c>
      <c r="K23" s="118">
        <f>IF(ISBLANK($D23),1,0)</f>
        <v>1</v>
      </c>
      <c r="L23" s="118">
        <f>IF(ISBLANK($E23),1,0)</f>
        <v>1</v>
      </c>
      <c r="M23" s="118"/>
      <c r="N23" s="119"/>
      <c r="P23" s="117">
        <f>IF(_xlfn.ISFORMULA($C23),1,0)</f>
        <v>0</v>
      </c>
      <c r="Q23" s="118">
        <f>IF(_xlfn.ISFORMULA($D23),1,0)</f>
        <v>0</v>
      </c>
      <c r="R23" s="118">
        <f>IF(_xlfn.ISFORMULA($E23),1,0)</f>
        <v>0</v>
      </c>
      <c r="S23" s="118"/>
      <c r="T23" s="119"/>
      <c r="W23" s="158"/>
      <c r="X23" s="158"/>
      <c r="Y23" s="158"/>
      <c r="Z23" s="158"/>
    </row>
    <row r="24" spans="1:114" x14ac:dyDescent="0.2">
      <c r="A24" s="9"/>
      <c r="B24" s="28"/>
      <c r="C24" s="29"/>
      <c r="D24" s="11"/>
      <c r="E24" s="30"/>
      <c r="F24" s="13"/>
      <c r="G24" s="13"/>
      <c r="H24" s="14"/>
      <c r="J24" s="120"/>
      <c r="K24" s="121"/>
      <c r="L24" s="121"/>
      <c r="M24" s="121"/>
      <c r="N24" s="122"/>
      <c r="P24" s="120"/>
      <c r="Q24" s="121"/>
      <c r="R24" s="121"/>
      <c r="S24" s="121"/>
      <c r="T24" s="122"/>
      <c r="W24" s="154"/>
      <c r="X24" s="154"/>
      <c r="Y24" s="154"/>
      <c r="Z24" s="154"/>
    </row>
    <row r="25" spans="1:114" ht="13.5" thickBot="1" x14ac:dyDescent="0.25">
      <c r="A25" s="9"/>
      <c r="B25" s="28"/>
      <c r="C25" s="29"/>
      <c r="D25" s="11"/>
      <c r="E25" s="30"/>
      <c r="F25" s="13"/>
      <c r="G25" s="13"/>
      <c r="H25" s="14"/>
      <c r="J25" s="120"/>
      <c r="K25" s="121"/>
      <c r="L25" s="121"/>
      <c r="M25" s="121"/>
      <c r="N25" s="122"/>
      <c r="P25" s="120"/>
      <c r="Q25" s="121"/>
      <c r="R25" s="121"/>
      <c r="S25" s="121"/>
      <c r="T25" s="122"/>
      <c r="W25" s="154"/>
      <c r="X25" s="154"/>
      <c r="Y25" s="154"/>
      <c r="Z25" s="154"/>
    </row>
    <row r="26" spans="1:114" x14ac:dyDescent="0.2">
      <c r="A26" s="31"/>
      <c r="B26" s="32"/>
      <c r="C26" s="33"/>
      <c r="D26" s="34"/>
      <c r="E26" s="35"/>
      <c r="F26" s="36"/>
      <c r="G26" s="36"/>
      <c r="H26" s="8"/>
      <c r="J26" s="120"/>
      <c r="K26" s="121"/>
      <c r="L26" s="121"/>
      <c r="M26" s="121"/>
      <c r="N26" s="122"/>
      <c r="P26" s="120"/>
      <c r="Q26" s="121"/>
      <c r="R26" s="121"/>
      <c r="S26" s="121"/>
      <c r="T26" s="122"/>
      <c r="W26" s="154"/>
      <c r="X26" s="154"/>
      <c r="Y26" s="154"/>
      <c r="Z26" s="154"/>
    </row>
    <row r="27" spans="1:114" s="13" customFormat="1" ht="18" x14ac:dyDescent="0.25">
      <c r="A27" s="9"/>
      <c r="B27" s="10" t="s">
        <v>32</v>
      </c>
      <c r="C27" s="29"/>
      <c r="D27" s="11"/>
      <c r="H27" s="14"/>
      <c r="I27" s="3"/>
      <c r="J27" s="120"/>
      <c r="K27" s="121"/>
      <c r="L27" s="121"/>
      <c r="M27" s="121"/>
      <c r="N27" s="122"/>
      <c r="O27" s="3"/>
      <c r="P27" s="120"/>
      <c r="Q27" s="121"/>
      <c r="R27" s="121"/>
      <c r="S27" s="121"/>
      <c r="T27" s="122"/>
      <c r="U27" s="3"/>
      <c r="V27" s="3"/>
      <c r="W27" s="154"/>
      <c r="X27" s="154"/>
      <c r="Y27" s="154"/>
      <c r="Z27" s="154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</row>
    <row r="28" spans="1:114" s="20" customFormat="1" ht="19.5" customHeight="1" x14ac:dyDescent="0.2">
      <c r="A28" s="25"/>
      <c r="B28" s="26"/>
      <c r="C28" s="130" t="s">
        <v>33</v>
      </c>
      <c r="D28" s="40" t="s">
        <v>34</v>
      </c>
      <c r="E28" s="130" t="s">
        <v>35</v>
      </c>
      <c r="F28" s="37"/>
      <c r="G28" s="18"/>
      <c r="H28" s="19"/>
      <c r="J28" s="117"/>
      <c r="K28" s="118"/>
      <c r="L28" s="118"/>
      <c r="M28" s="118"/>
      <c r="N28" s="119"/>
      <c r="P28" s="117"/>
      <c r="Q28" s="118"/>
      <c r="R28" s="118"/>
      <c r="S28" s="118"/>
      <c r="T28" s="119"/>
      <c r="W28" s="158"/>
      <c r="X28" s="158"/>
      <c r="Y28" s="158"/>
      <c r="Z28" s="158"/>
    </row>
    <row r="29" spans="1:114" s="20" customFormat="1" ht="20.100000000000001" customHeight="1" x14ac:dyDescent="0.2">
      <c r="A29" s="15">
        <f>A23+1</f>
        <v>17</v>
      </c>
      <c r="B29" s="27" t="s">
        <v>36</v>
      </c>
      <c r="C29" s="140"/>
      <c r="D29" s="140"/>
      <c r="E29" s="140"/>
      <c r="F29" s="37"/>
      <c r="G29" s="18"/>
      <c r="H29" s="19"/>
      <c r="J29" s="117">
        <f>IF(ISBLANK($C29),1,0)</f>
        <v>1</v>
      </c>
      <c r="K29" s="118">
        <f>IF(ISBLANK($D29),1,0)</f>
        <v>1</v>
      </c>
      <c r="L29" s="118">
        <f>IF(ISBLANK($E29),1,0)</f>
        <v>1</v>
      </c>
      <c r="M29" s="118"/>
      <c r="N29" s="119"/>
      <c r="P29" s="117">
        <f>IF(_xlfn.ISFORMULA($C29),1,0)</f>
        <v>0</v>
      </c>
      <c r="Q29" s="118">
        <f>IF(_xlfn.ISFORMULA($D29),1,0)</f>
        <v>0</v>
      </c>
      <c r="R29" s="118">
        <f>IF(_xlfn.ISFORMULA($E29),1,0)</f>
        <v>0</v>
      </c>
      <c r="S29" s="118"/>
      <c r="T29" s="119"/>
      <c r="W29" s="158"/>
      <c r="X29" s="158"/>
      <c r="Y29" s="158"/>
      <c r="Z29" s="158"/>
    </row>
    <row r="30" spans="1:114" s="16" customFormat="1" ht="20.100000000000001" customHeight="1" x14ac:dyDescent="0.2">
      <c r="A30" s="15">
        <f>A29+1</f>
        <v>18</v>
      </c>
      <c r="B30" s="27" t="s">
        <v>37</v>
      </c>
      <c r="C30" s="140"/>
      <c r="D30" s="140"/>
      <c r="E30" s="140"/>
      <c r="F30" s="37"/>
      <c r="G30" s="18"/>
      <c r="H30" s="19"/>
      <c r="I30" s="20"/>
      <c r="J30" s="117">
        <f>IF(ISBLANK($C30),1,0)</f>
        <v>1</v>
      </c>
      <c r="K30" s="118">
        <f>IF(ISBLANK($D30),1,0)</f>
        <v>1</v>
      </c>
      <c r="L30" s="118">
        <f>IF(ISBLANK($E30),1,0)</f>
        <v>1</v>
      </c>
      <c r="M30" s="118"/>
      <c r="N30" s="119"/>
      <c r="O30" s="20"/>
      <c r="P30" s="117">
        <f>IF(_xlfn.ISFORMULA($C30),1,0)</f>
        <v>0</v>
      </c>
      <c r="Q30" s="118">
        <f>IF(_xlfn.ISFORMULA($D30),1,0)</f>
        <v>0</v>
      </c>
      <c r="R30" s="118">
        <f>IF(_xlfn.ISFORMULA($E30),1,0)</f>
        <v>0</v>
      </c>
      <c r="S30" s="118"/>
      <c r="T30" s="119"/>
      <c r="U30" s="20"/>
      <c r="V30" s="20"/>
      <c r="W30" s="158"/>
      <c r="X30" s="158"/>
      <c r="Y30" s="158"/>
      <c r="Z30" s="15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</row>
    <row r="31" spans="1:114" s="18" customFormat="1" ht="20.100000000000001" customHeight="1" x14ac:dyDescent="0.2">
      <c r="A31" s="22"/>
      <c r="D31" s="38"/>
      <c r="E31" s="39"/>
      <c r="H31" s="19"/>
      <c r="I31" s="20"/>
      <c r="J31" s="117"/>
      <c r="K31" s="118"/>
      <c r="L31" s="118"/>
      <c r="M31" s="118"/>
      <c r="N31" s="119"/>
      <c r="O31" s="20"/>
      <c r="P31" s="117"/>
      <c r="Q31" s="118"/>
      <c r="R31" s="118"/>
      <c r="S31" s="118"/>
      <c r="T31" s="119"/>
      <c r="U31" s="20"/>
      <c r="V31" s="20"/>
      <c r="W31" s="158"/>
      <c r="X31" s="158"/>
      <c r="Y31" s="158"/>
      <c r="Z31" s="15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</row>
    <row r="32" spans="1:114" s="18" customFormat="1" ht="20.100000000000001" customHeight="1" x14ac:dyDescent="0.2">
      <c r="A32" s="25"/>
      <c r="B32" s="26"/>
      <c r="C32" s="26"/>
      <c r="D32" s="40" t="s">
        <v>38</v>
      </c>
      <c r="E32" s="40" t="s">
        <v>39</v>
      </c>
      <c r="H32" s="19"/>
      <c r="I32" s="20"/>
      <c r="J32" s="117"/>
      <c r="K32" s="118"/>
      <c r="L32" s="118"/>
      <c r="M32" s="118"/>
      <c r="N32" s="119"/>
      <c r="O32" s="20"/>
      <c r="P32" s="117"/>
      <c r="Q32" s="118"/>
      <c r="R32" s="118"/>
      <c r="S32" s="118"/>
      <c r="T32" s="119"/>
      <c r="U32" s="20"/>
      <c r="V32" s="20"/>
      <c r="W32" s="158"/>
      <c r="X32" s="158"/>
      <c r="Y32" s="158"/>
      <c r="Z32" s="15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</row>
    <row r="33" spans="1:114" s="16" customFormat="1" ht="20.100000000000001" customHeight="1" x14ac:dyDescent="0.2">
      <c r="A33" s="15">
        <f>A30+1</f>
        <v>19</v>
      </c>
      <c r="B33" s="192" t="s">
        <v>40</v>
      </c>
      <c r="C33" s="27" t="s">
        <v>41</v>
      </c>
      <c r="D33" s="140"/>
      <c r="E33" s="140"/>
      <c r="F33" s="18"/>
      <c r="G33" s="18"/>
      <c r="H33" s="19"/>
      <c r="I33" s="20"/>
      <c r="J33" s="117"/>
      <c r="K33" s="118">
        <f t="shared" ref="K33:K38" si="3">IF(ISBLANK($D33),1,0)</f>
        <v>1</v>
      </c>
      <c r="L33" s="118">
        <f t="shared" ref="L33:L38" si="4">IF(ISBLANK($E33),1,0)</f>
        <v>1</v>
      </c>
      <c r="M33" s="118"/>
      <c r="N33" s="119"/>
      <c r="O33" s="20"/>
      <c r="P33" s="117"/>
      <c r="Q33" s="118">
        <f t="shared" ref="Q33:Q38" si="5">IF(_xlfn.ISFORMULA($D33),1,0)</f>
        <v>0</v>
      </c>
      <c r="R33" s="118">
        <f t="shared" ref="R33:R38" si="6">IF(_xlfn.ISFORMULA($E33),1,0)</f>
        <v>0</v>
      </c>
      <c r="S33" s="118"/>
      <c r="T33" s="119"/>
      <c r="U33" s="20"/>
      <c r="V33" s="20"/>
      <c r="W33" s="158"/>
      <c r="X33" s="158"/>
      <c r="Y33" s="158"/>
      <c r="Z33" s="158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</row>
    <row r="34" spans="1:114" s="16" customFormat="1" ht="20.100000000000001" customHeight="1" x14ac:dyDescent="0.2">
      <c r="A34" s="15">
        <f>A33+1</f>
        <v>20</v>
      </c>
      <c r="B34" s="181"/>
      <c r="C34" s="27" t="s">
        <v>42</v>
      </c>
      <c r="D34" s="140"/>
      <c r="E34" s="140"/>
      <c r="F34" s="18"/>
      <c r="G34" s="18"/>
      <c r="H34" s="19"/>
      <c r="I34" s="20"/>
      <c r="J34" s="117"/>
      <c r="K34" s="118">
        <f t="shared" si="3"/>
        <v>1</v>
      </c>
      <c r="L34" s="118">
        <f t="shared" si="4"/>
        <v>1</v>
      </c>
      <c r="M34" s="118"/>
      <c r="N34" s="119"/>
      <c r="O34" s="20"/>
      <c r="P34" s="117"/>
      <c r="Q34" s="118">
        <f t="shared" si="5"/>
        <v>0</v>
      </c>
      <c r="R34" s="118">
        <f t="shared" si="6"/>
        <v>0</v>
      </c>
      <c r="S34" s="118"/>
      <c r="T34" s="119"/>
      <c r="U34" s="20"/>
      <c r="V34" s="20"/>
      <c r="W34" s="158"/>
      <c r="X34" s="158"/>
      <c r="Y34" s="158"/>
      <c r="Z34" s="158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</row>
    <row r="35" spans="1:114" s="16" customFormat="1" ht="20.100000000000001" customHeight="1" x14ac:dyDescent="0.2">
      <c r="A35" s="15">
        <f>A34+1</f>
        <v>21</v>
      </c>
      <c r="B35" s="181"/>
      <c r="C35" s="27" t="s">
        <v>43</v>
      </c>
      <c r="D35" s="140"/>
      <c r="E35" s="140"/>
      <c r="F35" s="18"/>
      <c r="G35" s="18"/>
      <c r="H35" s="19"/>
      <c r="I35" s="20"/>
      <c r="J35" s="117"/>
      <c r="K35" s="118">
        <f t="shared" si="3"/>
        <v>1</v>
      </c>
      <c r="L35" s="118">
        <f t="shared" si="4"/>
        <v>1</v>
      </c>
      <c r="M35" s="118"/>
      <c r="N35" s="119"/>
      <c r="O35" s="20"/>
      <c r="P35" s="117"/>
      <c r="Q35" s="118">
        <f t="shared" si="5"/>
        <v>0</v>
      </c>
      <c r="R35" s="118">
        <f t="shared" si="6"/>
        <v>0</v>
      </c>
      <c r="S35" s="118"/>
      <c r="T35" s="119"/>
      <c r="U35" s="20"/>
      <c r="V35" s="20"/>
      <c r="W35" s="158"/>
      <c r="X35" s="158"/>
      <c r="Y35" s="158"/>
      <c r="Z35" s="158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</row>
    <row r="36" spans="1:114" s="16" customFormat="1" ht="20.100000000000001" customHeight="1" x14ac:dyDescent="0.2">
      <c r="A36" s="15">
        <f>A35+1</f>
        <v>22</v>
      </c>
      <c r="B36" s="181"/>
      <c r="C36" s="27" t="s">
        <v>44</v>
      </c>
      <c r="D36" s="140"/>
      <c r="E36" s="140"/>
      <c r="F36" s="18"/>
      <c r="G36" s="41"/>
      <c r="H36" s="19"/>
      <c r="I36" s="20"/>
      <c r="J36" s="117"/>
      <c r="K36" s="118">
        <f t="shared" si="3"/>
        <v>1</v>
      </c>
      <c r="L36" s="118">
        <f t="shared" si="4"/>
        <v>1</v>
      </c>
      <c r="M36" s="118"/>
      <c r="N36" s="119"/>
      <c r="O36" s="20"/>
      <c r="P36" s="117"/>
      <c r="Q36" s="118">
        <f t="shared" si="5"/>
        <v>0</v>
      </c>
      <c r="R36" s="118">
        <f t="shared" si="6"/>
        <v>0</v>
      </c>
      <c r="S36" s="118"/>
      <c r="T36" s="119"/>
      <c r="U36" s="20"/>
      <c r="V36" s="20"/>
      <c r="W36" s="158"/>
      <c r="X36" s="158"/>
      <c r="Y36" s="158"/>
      <c r="Z36" s="158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</row>
    <row r="37" spans="1:114" s="16" customFormat="1" ht="20.100000000000001" customHeight="1" x14ac:dyDescent="0.2">
      <c r="A37" s="15">
        <f>A36+1</f>
        <v>23</v>
      </c>
      <c r="B37" s="181"/>
      <c r="C37" s="27" t="s">
        <v>45</v>
      </c>
      <c r="D37" s="140"/>
      <c r="E37" s="140"/>
      <c r="F37" s="18"/>
      <c r="G37" s="18"/>
      <c r="H37" s="19"/>
      <c r="I37" s="20"/>
      <c r="J37" s="117"/>
      <c r="K37" s="118">
        <f t="shared" si="3"/>
        <v>1</v>
      </c>
      <c r="L37" s="118">
        <f t="shared" si="4"/>
        <v>1</v>
      </c>
      <c r="M37" s="118"/>
      <c r="N37" s="119"/>
      <c r="O37" s="20"/>
      <c r="P37" s="117"/>
      <c r="Q37" s="118">
        <f t="shared" si="5"/>
        <v>0</v>
      </c>
      <c r="R37" s="118">
        <f t="shared" si="6"/>
        <v>0</v>
      </c>
      <c r="S37" s="118"/>
      <c r="T37" s="119"/>
      <c r="U37" s="20"/>
      <c r="V37" s="20"/>
      <c r="W37" s="158"/>
      <c r="X37" s="158"/>
      <c r="Y37" s="158"/>
      <c r="Z37" s="158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</row>
    <row r="38" spans="1:114" s="16" customFormat="1" ht="20.100000000000001" customHeight="1" x14ac:dyDescent="0.2">
      <c r="A38" s="15">
        <f>A37+1</f>
        <v>24</v>
      </c>
      <c r="B38" s="182"/>
      <c r="C38" s="27" t="s">
        <v>46</v>
      </c>
      <c r="D38" s="140"/>
      <c r="E38" s="140"/>
      <c r="F38" s="18"/>
      <c r="G38" s="18"/>
      <c r="H38" s="19"/>
      <c r="I38" s="20"/>
      <c r="J38" s="117"/>
      <c r="K38" s="118">
        <f t="shared" si="3"/>
        <v>1</v>
      </c>
      <c r="L38" s="118">
        <f t="shared" si="4"/>
        <v>1</v>
      </c>
      <c r="M38" s="118"/>
      <c r="N38" s="119"/>
      <c r="O38" s="20"/>
      <c r="P38" s="117"/>
      <c r="Q38" s="118">
        <f t="shared" si="5"/>
        <v>0</v>
      </c>
      <c r="R38" s="118">
        <f t="shared" si="6"/>
        <v>0</v>
      </c>
      <c r="S38" s="118"/>
      <c r="T38" s="119"/>
      <c r="U38" s="20"/>
      <c r="V38" s="20"/>
      <c r="W38" s="158"/>
      <c r="X38" s="158"/>
      <c r="Y38" s="158"/>
      <c r="Z38" s="158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</row>
    <row r="39" spans="1:114" ht="20.100000000000001" customHeight="1" thickBot="1" x14ac:dyDescent="0.25">
      <c r="A39" s="42"/>
      <c r="B39" s="43"/>
      <c r="C39" s="44"/>
      <c r="D39" s="45"/>
      <c r="E39" s="46"/>
      <c r="F39" s="47"/>
      <c r="G39" s="47"/>
      <c r="H39" s="48"/>
      <c r="J39" s="120"/>
      <c r="K39" s="121"/>
      <c r="L39" s="121"/>
      <c r="M39" s="121"/>
      <c r="N39" s="122"/>
      <c r="P39" s="120"/>
      <c r="Q39" s="121"/>
      <c r="R39" s="121"/>
      <c r="S39" s="121"/>
      <c r="T39" s="122"/>
      <c r="W39" s="154"/>
      <c r="X39" s="154"/>
      <c r="Y39" s="154"/>
      <c r="Z39" s="154"/>
    </row>
    <row r="40" spans="1:114" ht="10.5" customHeight="1" x14ac:dyDescent="0.2">
      <c r="A40" s="31"/>
      <c r="B40" s="32"/>
      <c r="C40" s="33"/>
      <c r="D40" s="34"/>
      <c r="E40" s="49"/>
      <c r="F40" s="36"/>
      <c r="G40" s="36"/>
      <c r="H40" s="8"/>
      <c r="J40" s="120"/>
      <c r="K40" s="121"/>
      <c r="L40" s="121"/>
      <c r="M40" s="121"/>
      <c r="N40" s="122"/>
      <c r="P40" s="120"/>
      <c r="Q40" s="121"/>
      <c r="R40" s="121"/>
      <c r="S40" s="121"/>
      <c r="T40" s="122"/>
      <c r="W40" s="154"/>
      <c r="X40" s="154"/>
      <c r="Y40" s="154"/>
      <c r="Z40" s="154"/>
    </row>
    <row r="41" spans="1:114" s="13" customFormat="1" ht="20.100000000000001" customHeight="1" x14ac:dyDescent="0.25">
      <c r="A41" s="9"/>
      <c r="B41" s="10" t="s">
        <v>47</v>
      </c>
      <c r="C41" s="50"/>
      <c r="D41" s="51"/>
      <c r="G41" s="52"/>
      <c r="H41" s="163" t="s">
        <v>319</v>
      </c>
      <c r="I41" s="3"/>
      <c r="J41" s="120"/>
      <c r="K41" s="121"/>
      <c r="L41" s="121"/>
      <c r="M41" s="121"/>
      <c r="N41" s="122"/>
      <c r="O41" s="3"/>
      <c r="P41" s="120"/>
      <c r="Q41" s="121"/>
      <c r="R41" s="121"/>
      <c r="S41" s="121"/>
      <c r="T41" s="12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</row>
    <row r="42" spans="1:114" s="20" customFormat="1" ht="19.5" customHeight="1" x14ac:dyDescent="0.2">
      <c r="A42" s="25"/>
      <c r="B42" s="26"/>
      <c r="C42" s="26"/>
      <c r="D42" s="53" t="s">
        <v>48</v>
      </c>
      <c r="E42" s="53" t="s">
        <v>49</v>
      </c>
      <c r="F42" s="53" t="s">
        <v>50</v>
      </c>
      <c r="G42" s="53" t="s">
        <v>49</v>
      </c>
      <c r="H42" s="58" t="s">
        <v>290</v>
      </c>
      <c r="J42" s="117"/>
      <c r="K42" s="118"/>
      <c r="L42" s="118"/>
      <c r="M42" s="118"/>
      <c r="N42" s="119"/>
      <c r="P42" s="117"/>
      <c r="Q42" s="118"/>
      <c r="R42" s="118"/>
      <c r="S42" s="118"/>
      <c r="T42" s="119"/>
      <c r="W42" s="188" t="s">
        <v>282</v>
      </c>
      <c r="X42" s="188"/>
      <c r="Y42" s="188"/>
      <c r="Z42" s="188"/>
    </row>
    <row r="43" spans="1:114" s="20" customFormat="1" ht="20.100000000000001" customHeight="1" x14ac:dyDescent="0.2">
      <c r="A43" s="15">
        <f>A38+1</f>
        <v>25</v>
      </c>
      <c r="B43" s="180" t="s">
        <v>51</v>
      </c>
      <c r="C43" s="16" t="s">
        <v>52</v>
      </c>
      <c r="D43" s="140"/>
      <c r="E43" s="142"/>
      <c r="F43" s="140"/>
      <c r="G43" s="142"/>
      <c r="H43" s="159">
        <f t="shared" ref="H43:H49" si="7">IF(SUM(ABS(W43-Y43),ABS(X43-Z43))=0,0,1)</f>
        <v>0</v>
      </c>
      <c r="J43" s="117"/>
      <c r="K43" s="118">
        <f t="shared" ref="K43:K48" si="8">IF(ISBLANK($D43),1,0)</f>
        <v>1</v>
      </c>
      <c r="L43" s="118">
        <f t="shared" ref="L43:L48" si="9">IF(ISBLANK($E43),1,0)</f>
        <v>1</v>
      </c>
      <c r="M43" s="118">
        <f t="shared" ref="M43:M49" si="10">IF(ISBLANK($F43),1,0)</f>
        <v>1</v>
      </c>
      <c r="N43" s="119">
        <f t="shared" ref="N43:N49" si="11">IF(ISBLANK($G43),1,0)</f>
        <v>1</v>
      </c>
      <c r="P43" s="117"/>
      <c r="Q43" s="118">
        <f t="shared" ref="Q43:Q48" si="12">IF(_xlfn.ISFORMULA($D43),1,0)</f>
        <v>0</v>
      </c>
      <c r="R43" s="118">
        <f t="shared" ref="R43:R48" si="13">IF(_xlfn.ISFORMULA($E43),1,0)</f>
        <v>0</v>
      </c>
      <c r="S43" s="118">
        <f t="shared" ref="S43:S49" si="14">IF(_xlfn.ISFORMULA($F43),1,0)</f>
        <v>0</v>
      </c>
      <c r="T43" s="119">
        <f t="shared" ref="T43:T49" si="15">IF(_xlfn.ISFORMULA($G43),1,0)</f>
        <v>0</v>
      </c>
      <c r="W43" s="54">
        <f t="shared" ref="W43:Z49" si="16">IF(D43&lt;&gt;0,1,0)</f>
        <v>0</v>
      </c>
      <c r="X43" s="54">
        <f t="shared" si="16"/>
        <v>0</v>
      </c>
      <c r="Y43" s="54">
        <f t="shared" si="16"/>
        <v>0</v>
      </c>
      <c r="Z43" s="54">
        <f t="shared" si="16"/>
        <v>0</v>
      </c>
    </row>
    <row r="44" spans="1:114" s="20" customFormat="1" ht="20.100000000000001" customHeight="1" x14ac:dyDescent="0.2">
      <c r="A44" s="15">
        <f t="shared" ref="A44:A49" si="17">A43+1</f>
        <v>26</v>
      </c>
      <c r="B44" s="181"/>
      <c r="C44" s="16" t="s">
        <v>53</v>
      </c>
      <c r="D44" s="140"/>
      <c r="E44" s="142"/>
      <c r="F44" s="140"/>
      <c r="G44" s="142"/>
      <c r="H44" s="159">
        <f t="shared" si="7"/>
        <v>0</v>
      </c>
      <c r="J44" s="117"/>
      <c r="K44" s="118">
        <f t="shared" si="8"/>
        <v>1</v>
      </c>
      <c r="L44" s="118">
        <f t="shared" si="9"/>
        <v>1</v>
      </c>
      <c r="M44" s="118">
        <f t="shared" si="10"/>
        <v>1</v>
      </c>
      <c r="N44" s="119">
        <f t="shared" si="11"/>
        <v>1</v>
      </c>
      <c r="P44" s="117"/>
      <c r="Q44" s="118">
        <f t="shared" si="12"/>
        <v>0</v>
      </c>
      <c r="R44" s="118">
        <f t="shared" si="13"/>
        <v>0</v>
      </c>
      <c r="S44" s="118">
        <f t="shared" si="14"/>
        <v>0</v>
      </c>
      <c r="T44" s="119">
        <f t="shared" si="15"/>
        <v>0</v>
      </c>
      <c r="W44" s="54">
        <f t="shared" si="16"/>
        <v>0</v>
      </c>
      <c r="X44" s="54">
        <f t="shared" si="16"/>
        <v>0</v>
      </c>
      <c r="Y44" s="54">
        <f t="shared" si="16"/>
        <v>0</v>
      </c>
      <c r="Z44" s="54">
        <f t="shared" si="16"/>
        <v>0</v>
      </c>
    </row>
    <row r="45" spans="1:114" s="20" customFormat="1" ht="20.100000000000001" customHeight="1" x14ac:dyDescent="0.2">
      <c r="A45" s="15">
        <f t="shared" si="17"/>
        <v>27</v>
      </c>
      <c r="B45" s="181"/>
      <c r="C45" s="16" t="s">
        <v>54</v>
      </c>
      <c r="D45" s="140"/>
      <c r="E45" s="142"/>
      <c r="F45" s="140"/>
      <c r="G45" s="142"/>
      <c r="H45" s="159">
        <f t="shared" si="7"/>
        <v>0</v>
      </c>
      <c r="J45" s="117"/>
      <c r="K45" s="118">
        <f>IF(ISBLANK($D45),1,0)</f>
        <v>1</v>
      </c>
      <c r="L45" s="118">
        <f>IF(ISBLANK($E45),1,0)</f>
        <v>1</v>
      </c>
      <c r="M45" s="118">
        <f>IF(ISBLANK($F45),1,0)</f>
        <v>1</v>
      </c>
      <c r="N45" s="119">
        <f>IF(ISBLANK($G45),1,0)</f>
        <v>1</v>
      </c>
      <c r="P45" s="117"/>
      <c r="Q45" s="118">
        <f t="shared" si="12"/>
        <v>0</v>
      </c>
      <c r="R45" s="118">
        <f t="shared" si="13"/>
        <v>0</v>
      </c>
      <c r="S45" s="118">
        <f t="shared" si="14"/>
        <v>0</v>
      </c>
      <c r="T45" s="119">
        <f t="shared" si="15"/>
        <v>0</v>
      </c>
      <c r="W45" s="54">
        <f t="shared" si="16"/>
        <v>0</v>
      </c>
      <c r="X45" s="54">
        <f t="shared" si="16"/>
        <v>0</v>
      </c>
      <c r="Y45" s="54">
        <f t="shared" si="16"/>
        <v>0</v>
      </c>
      <c r="Z45" s="54">
        <f t="shared" si="16"/>
        <v>0</v>
      </c>
    </row>
    <row r="46" spans="1:114" s="20" customFormat="1" ht="20.100000000000001" customHeight="1" x14ac:dyDescent="0.2">
      <c r="A46" s="15">
        <f t="shared" si="17"/>
        <v>28</v>
      </c>
      <c r="B46" s="181"/>
      <c r="C46" s="16" t="s">
        <v>55</v>
      </c>
      <c r="D46" s="140"/>
      <c r="E46" s="142"/>
      <c r="F46" s="140"/>
      <c r="G46" s="142"/>
      <c r="H46" s="159">
        <f t="shared" si="7"/>
        <v>0</v>
      </c>
      <c r="J46" s="117"/>
      <c r="K46" s="118">
        <f t="shared" si="8"/>
        <v>1</v>
      </c>
      <c r="L46" s="118">
        <f t="shared" si="9"/>
        <v>1</v>
      </c>
      <c r="M46" s="118">
        <f t="shared" si="10"/>
        <v>1</v>
      </c>
      <c r="N46" s="119">
        <f t="shared" si="11"/>
        <v>1</v>
      </c>
      <c r="P46" s="117"/>
      <c r="Q46" s="118">
        <f t="shared" si="12"/>
        <v>0</v>
      </c>
      <c r="R46" s="118">
        <f t="shared" si="13"/>
        <v>0</v>
      </c>
      <c r="S46" s="118">
        <f t="shared" si="14"/>
        <v>0</v>
      </c>
      <c r="T46" s="119">
        <f t="shared" si="15"/>
        <v>0</v>
      </c>
      <c r="W46" s="54">
        <f t="shared" si="16"/>
        <v>0</v>
      </c>
      <c r="X46" s="54">
        <f t="shared" si="16"/>
        <v>0</v>
      </c>
      <c r="Y46" s="54">
        <f t="shared" si="16"/>
        <v>0</v>
      </c>
      <c r="Z46" s="54">
        <f t="shared" si="16"/>
        <v>0</v>
      </c>
    </row>
    <row r="47" spans="1:114" s="20" customFormat="1" ht="20.100000000000001" customHeight="1" x14ac:dyDescent="0.2">
      <c r="A47" s="15">
        <f t="shared" si="17"/>
        <v>29</v>
      </c>
      <c r="B47" s="181"/>
      <c r="C47" s="16" t="s">
        <v>56</v>
      </c>
      <c r="D47" s="140"/>
      <c r="E47" s="142"/>
      <c r="F47" s="140"/>
      <c r="G47" s="142"/>
      <c r="H47" s="159">
        <f t="shared" si="7"/>
        <v>0</v>
      </c>
      <c r="J47" s="117"/>
      <c r="K47" s="118">
        <f t="shared" si="8"/>
        <v>1</v>
      </c>
      <c r="L47" s="118">
        <f t="shared" si="9"/>
        <v>1</v>
      </c>
      <c r="M47" s="118">
        <f t="shared" si="10"/>
        <v>1</v>
      </c>
      <c r="N47" s="119">
        <f t="shared" si="11"/>
        <v>1</v>
      </c>
      <c r="P47" s="117"/>
      <c r="Q47" s="118">
        <f t="shared" si="12"/>
        <v>0</v>
      </c>
      <c r="R47" s="118">
        <f t="shared" si="13"/>
        <v>0</v>
      </c>
      <c r="S47" s="118">
        <f t="shared" si="14"/>
        <v>0</v>
      </c>
      <c r="T47" s="119">
        <f t="shared" si="15"/>
        <v>0</v>
      </c>
      <c r="W47" s="54">
        <f t="shared" si="16"/>
        <v>0</v>
      </c>
      <c r="X47" s="54">
        <f t="shared" si="16"/>
        <v>0</v>
      </c>
      <c r="Y47" s="54">
        <f t="shared" si="16"/>
        <v>0</v>
      </c>
      <c r="Z47" s="54">
        <f t="shared" si="16"/>
        <v>0</v>
      </c>
    </row>
    <row r="48" spans="1:114" s="20" customFormat="1" ht="20.100000000000001" customHeight="1" x14ac:dyDescent="0.2">
      <c r="A48" s="15">
        <f t="shared" si="17"/>
        <v>30</v>
      </c>
      <c r="B48" s="181"/>
      <c r="C48" s="16" t="s">
        <v>57</v>
      </c>
      <c r="D48" s="140"/>
      <c r="E48" s="142"/>
      <c r="F48" s="140"/>
      <c r="G48" s="142"/>
      <c r="H48" s="159">
        <f t="shared" si="7"/>
        <v>0</v>
      </c>
      <c r="J48" s="117"/>
      <c r="K48" s="118">
        <f t="shared" si="8"/>
        <v>1</v>
      </c>
      <c r="L48" s="118">
        <f t="shared" si="9"/>
        <v>1</v>
      </c>
      <c r="M48" s="118">
        <f t="shared" si="10"/>
        <v>1</v>
      </c>
      <c r="N48" s="119">
        <f t="shared" si="11"/>
        <v>1</v>
      </c>
      <c r="P48" s="117"/>
      <c r="Q48" s="118">
        <f t="shared" si="12"/>
        <v>0</v>
      </c>
      <c r="R48" s="118">
        <f t="shared" si="13"/>
        <v>0</v>
      </c>
      <c r="S48" s="118">
        <f t="shared" si="14"/>
        <v>0</v>
      </c>
      <c r="T48" s="119">
        <f t="shared" si="15"/>
        <v>0</v>
      </c>
      <c r="W48" s="54">
        <f t="shared" si="16"/>
        <v>0</v>
      </c>
      <c r="X48" s="54">
        <f t="shared" si="16"/>
        <v>0</v>
      </c>
      <c r="Y48" s="54">
        <f t="shared" si="16"/>
        <v>0</v>
      </c>
      <c r="Z48" s="54">
        <f t="shared" si="16"/>
        <v>0</v>
      </c>
    </row>
    <row r="49" spans="1:114" s="20" customFormat="1" ht="20.100000000000001" customHeight="1" x14ac:dyDescent="0.2">
      <c r="A49" s="15">
        <f t="shared" si="17"/>
        <v>31</v>
      </c>
      <c r="B49" s="182"/>
      <c r="C49" s="16" t="s">
        <v>58</v>
      </c>
      <c r="D49" s="142"/>
      <c r="E49" s="142"/>
      <c r="F49" s="142"/>
      <c r="G49" s="142"/>
      <c r="H49" s="159">
        <f t="shared" si="7"/>
        <v>0</v>
      </c>
      <c r="J49" s="117"/>
      <c r="K49" s="118">
        <f>IF(ISBLANK($D49),1,0)</f>
        <v>1</v>
      </c>
      <c r="L49" s="118">
        <f>IF(ISBLANK($E49),1,0)</f>
        <v>1</v>
      </c>
      <c r="M49" s="118">
        <f t="shared" si="10"/>
        <v>1</v>
      </c>
      <c r="N49" s="119">
        <f t="shared" si="11"/>
        <v>1</v>
      </c>
      <c r="P49" s="117"/>
      <c r="Q49" s="118">
        <f>IF(_xlfn.ISFORMULA($D49),1,0)</f>
        <v>0</v>
      </c>
      <c r="R49" s="118">
        <f>IF(_xlfn.ISFORMULA($E49),1,0)</f>
        <v>0</v>
      </c>
      <c r="S49" s="118">
        <f t="shared" si="14"/>
        <v>0</v>
      </c>
      <c r="T49" s="119">
        <f t="shared" si="15"/>
        <v>0</v>
      </c>
      <c r="W49" s="54">
        <f>IF(D49&lt;&gt;0,1,0)</f>
        <v>0</v>
      </c>
      <c r="X49" s="54">
        <f>IF(E49&lt;&gt;0,1,0)</f>
        <v>0</v>
      </c>
      <c r="Y49" s="54">
        <f t="shared" si="16"/>
        <v>0</v>
      </c>
      <c r="Z49" s="54">
        <f t="shared" si="16"/>
        <v>0</v>
      </c>
    </row>
    <row r="50" spans="1:114" s="20" customFormat="1" ht="6" customHeight="1" x14ac:dyDescent="0.2">
      <c r="A50" s="22"/>
      <c r="B50" s="18"/>
      <c r="C50" s="18"/>
      <c r="D50" s="18"/>
      <c r="E50" s="18"/>
      <c r="F50" s="18"/>
      <c r="G50" s="18"/>
      <c r="H50" s="19"/>
      <c r="J50" s="117"/>
      <c r="K50" s="118"/>
      <c r="L50" s="118"/>
      <c r="M50" s="118"/>
      <c r="N50" s="119"/>
      <c r="P50" s="117"/>
      <c r="Q50" s="118"/>
      <c r="R50" s="118"/>
      <c r="S50" s="118"/>
      <c r="T50" s="119"/>
    </row>
    <row r="51" spans="1:114" s="20" customFormat="1" ht="10.5" customHeight="1" thickBot="1" x14ac:dyDescent="0.25">
      <c r="A51" s="22"/>
      <c r="B51" s="18"/>
      <c r="C51" s="18"/>
      <c r="D51" s="18"/>
      <c r="E51" s="18"/>
      <c r="F51" s="18"/>
      <c r="G51" s="18"/>
      <c r="H51" s="163"/>
      <c r="J51" s="117"/>
      <c r="K51" s="118"/>
      <c r="L51" s="118"/>
      <c r="M51" s="118"/>
      <c r="N51" s="119"/>
      <c r="P51" s="117"/>
      <c r="Q51" s="118"/>
      <c r="R51" s="118"/>
      <c r="S51" s="118"/>
      <c r="T51" s="119"/>
    </row>
    <row r="52" spans="1:114" s="20" customFormat="1" ht="16.5" customHeight="1" x14ac:dyDescent="0.2">
      <c r="A52" s="22"/>
      <c r="B52" s="18"/>
      <c r="C52" s="18"/>
      <c r="D52" s="55" t="s">
        <v>59</v>
      </c>
      <c r="E52" s="56"/>
      <c r="F52" s="55" t="s">
        <v>60</v>
      </c>
      <c r="G52" s="56"/>
      <c r="H52" s="19"/>
      <c r="J52" s="117"/>
      <c r="K52" s="118"/>
      <c r="L52" s="118"/>
      <c r="M52" s="118"/>
      <c r="N52" s="119"/>
      <c r="P52" s="117"/>
      <c r="Q52" s="118"/>
      <c r="R52" s="118"/>
      <c r="S52" s="118"/>
      <c r="T52" s="119"/>
    </row>
    <row r="53" spans="1:114" s="20" customFormat="1" ht="20.100000000000001" customHeight="1" x14ac:dyDescent="0.2">
      <c r="A53" s="25"/>
      <c r="B53" s="26"/>
      <c r="C53" s="26"/>
      <c r="D53" s="57" t="s">
        <v>48</v>
      </c>
      <c r="E53" s="58" t="s">
        <v>50</v>
      </c>
      <c r="F53" s="57" t="s">
        <v>48</v>
      </c>
      <c r="G53" s="58" t="s">
        <v>50</v>
      </c>
      <c r="H53" s="58" t="s">
        <v>290</v>
      </c>
      <c r="J53" s="117"/>
      <c r="K53" s="118"/>
      <c r="L53" s="118"/>
      <c r="M53" s="118"/>
      <c r="N53" s="119"/>
      <c r="P53" s="117"/>
      <c r="Q53" s="118"/>
      <c r="R53" s="118"/>
      <c r="S53" s="118"/>
      <c r="T53" s="119"/>
      <c r="W53" s="188" t="s">
        <v>282</v>
      </c>
      <c r="X53" s="188"/>
      <c r="Y53" s="188"/>
      <c r="Z53" s="188"/>
    </row>
    <row r="54" spans="1:114" s="20" customFormat="1" ht="20.100000000000001" customHeight="1" x14ac:dyDescent="0.2">
      <c r="A54" s="15">
        <f>A49+1</f>
        <v>32</v>
      </c>
      <c r="B54" s="180" t="s">
        <v>61</v>
      </c>
      <c r="C54" s="16" t="s">
        <v>62</v>
      </c>
      <c r="D54" s="143"/>
      <c r="E54" s="144"/>
      <c r="F54" s="143"/>
      <c r="G54" s="144"/>
      <c r="H54" s="159">
        <f t="shared" ref="H54:H59" si="18">IF(SUM(ABS(W54-X54),ABS(Y54-Z54))=0,0,1)</f>
        <v>0</v>
      </c>
      <c r="J54" s="117"/>
      <c r="K54" s="118">
        <f t="shared" ref="K54:K59" si="19">IF(ISBLANK($D54),1,0)</f>
        <v>1</v>
      </c>
      <c r="L54" s="118">
        <f t="shared" ref="L54:L59" si="20">IF(ISBLANK($E54),1,0)</f>
        <v>1</v>
      </c>
      <c r="M54" s="118">
        <f t="shared" ref="M54:M59" si="21">IF(ISBLANK($F54),1,0)</f>
        <v>1</v>
      </c>
      <c r="N54" s="119">
        <f t="shared" ref="N54:N59" si="22">IF(ISBLANK($G54),1,0)</f>
        <v>1</v>
      </c>
      <c r="P54" s="117"/>
      <c r="Q54" s="118">
        <f t="shared" ref="Q54:Q59" si="23">IF(_xlfn.ISFORMULA($D54),1,0)</f>
        <v>0</v>
      </c>
      <c r="R54" s="118">
        <f t="shared" ref="R54:R59" si="24">IF(_xlfn.ISFORMULA($E54),1,0)</f>
        <v>0</v>
      </c>
      <c r="S54" s="118">
        <f t="shared" ref="S54:S59" si="25">IF(_xlfn.ISFORMULA($F54),1,0)</f>
        <v>0</v>
      </c>
      <c r="T54" s="119">
        <f t="shared" ref="T54:T59" si="26">IF(_xlfn.ISFORMULA($G54),1,0)</f>
        <v>0</v>
      </c>
      <c r="W54" s="54">
        <f t="shared" ref="W54:Z59" si="27">IF(D54&lt;&gt;0,1,0)</f>
        <v>0</v>
      </c>
      <c r="X54" s="54">
        <f t="shared" si="27"/>
        <v>0</v>
      </c>
      <c r="Y54" s="54">
        <f t="shared" si="27"/>
        <v>0</v>
      </c>
      <c r="Z54" s="54">
        <f t="shared" si="27"/>
        <v>0</v>
      </c>
    </row>
    <row r="55" spans="1:114" s="20" customFormat="1" ht="20.100000000000001" customHeight="1" x14ac:dyDescent="0.2">
      <c r="A55" s="15">
        <f>A54+1</f>
        <v>33</v>
      </c>
      <c r="B55" s="181"/>
      <c r="C55" s="16" t="s">
        <v>63</v>
      </c>
      <c r="D55" s="143"/>
      <c r="E55" s="144"/>
      <c r="F55" s="143"/>
      <c r="G55" s="144"/>
      <c r="H55" s="159">
        <f t="shared" si="18"/>
        <v>0</v>
      </c>
      <c r="J55" s="117"/>
      <c r="K55" s="118">
        <f t="shared" si="19"/>
        <v>1</v>
      </c>
      <c r="L55" s="118">
        <f t="shared" si="20"/>
        <v>1</v>
      </c>
      <c r="M55" s="118">
        <f t="shared" si="21"/>
        <v>1</v>
      </c>
      <c r="N55" s="119">
        <f t="shared" si="22"/>
        <v>1</v>
      </c>
      <c r="P55" s="117"/>
      <c r="Q55" s="118">
        <f t="shared" si="23"/>
        <v>0</v>
      </c>
      <c r="R55" s="118">
        <f t="shared" si="24"/>
        <v>0</v>
      </c>
      <c r="S55" s="118">
        <f t="shared" si="25"/>
        <v>0</v>
      </c>
      <c r="T55" s="119">
        <f t="shared" si="26"/>
        <v>0</v>
      </c>
      <c r="W55" s="54">
        <f t="shared" si="27"/>
        <v>0</v>
      </c>
      <c r="X55" s="54">
        <f t="shared" si="27"/>
        <v>0</v>
      </c>
      <c r="Y55" s="54">
        <f t="shared" si="27"/>
        <v>0</v>
      </c>
      <c r="Z55" s="54">
        <f t="shared" si="27"/>
        <v>0</v>
      </c>
    </row>
    <row r="56" spans="1:114" s="20" customFormat="1" ht="20.100000000000001" customHeight="1" x14ac:dyDescent="0.2">
      <c r="A56" s="15">
        <f>A55+1</f>
        <v>34</v>
      </c>
      <c r="B56" s="181"/>
      <c r="C56" s="16" t="s">
        <v>64</v>
      </c>
      <c r="D56" s="143"/>
      <c r="E56" s="144"/>
      <c r="F56" s="143"/>
      <c r="G56" s="144"/>
      <c r="H56" s="159">
        <f t="shared" si="18"/>
        <v>0</v>
      </c>
      <c r="J56" s="117"/>
      <c r="K56" s="118">
        <f t="shared" si="19"/>
        <v>1</v>
      </c>
      <c r="L56" s="118">
        <f t="shared" si="20"/>
        <v>1</v>
      </c>
      <c r="M56" s="118">
        <f t="shared" si="21"/>
        <v>1</v>
      </c>
      <c r="N56" s="119">
        <f t="shared" si="22"/>
        <v>1</v>
      </c>
      <c r="P56" s="117"/>
      <c r="Q56" s="118">
        <f t="shared" si="23"/>
        <v>0</v>
      </c>
      <c r="R56" s="118">
        <f t="shared" si="24"/>
        <v>0</v>
      </c>
      <c r="S56" s="118">
        <f t="shared" si="25"/>
        <v>0</v>
      </c>
      <c r="T56" s="119">
        <f t="shared" si="26"/>
        <v>0</v>
      </c>
      <c r="W56" s="54">
        <f t="shared" si="27"/>
        <v>0</v>
      </c>
      <c r="X56" s="54">
        <f t="shared" si="27"/>
        <v>0</v>
      </c>
      <c r="Y56" s="54">
        <f t="shared" si="27"/>
        <v>0</v>
      </c>
      <c r="Z56" s="54">
        <f t="shared" si="27"/>
        <v>0</v>
      </c>
    </row>
    <row r="57" spans="1:114" s="20" customFormat="1" ht="20.100000000000001" customHeight="1" x14ac:dyDescent="0.2">
      <c r="A57" s="15">
        <f>A56+1</f>
        <v>35</v>
      </c>
      <c r="B57" s="181"/>
      <c r="C57" s="16" t="s">
        <v>65</v>
      </c>
      <c r="D57" s="143"/>
      <c r="E57" s="144"/>
      <c r="F57" s="143"/>
      <c r="G57" s="144"/>
      <c r="H57" s="159">
        <f t="shared" si="18"/>
        <v>0</v>
      </c>
      <c r="J57" s="117"/>
      <c r="K57" s="118">
        <f t="shared" si="19"/>
        <v>1</v>
      </c>
      <c r="L57" s="118">
        <f t="shared" si="20"/>
        <v>1</v>
      </c>
      <c r="M57" s="118">
        <f t="shared" si="21"/>
        <v>1</v>
      </c>
      <c r="N57" s="119">
        <f t="shared" si="22"/>
        <v>1</v>
      </c>
      <c r="P57" s="117"/>
      <c r="Q57" s="118">
        <f t="shared" si="23"/>
        <v>0</v>
      </c>
      <c r="R57" s="118">
        <f t="shared" si="24"/>
        <v>0</v>
      </c>
      <c r="S57" s="118">
        <f t="shared" si="25"/>
        <v>0</v>
      </c>
      <c r="T57" s="119">
        <f t="shared" si="26"/>
        <v>0</v>
      </c>
      <c r="W57" s="54">
        <f t="shared" si="27"/>
        <v>0</v>
      </c>
      <c r="X57" s="54">
        <f t="shared" si="27"/>
        <v>0</v>
      </c>
      <c r="Y57" s="54">
        <f t="shared" si="27"/>
        <v>0</v>
      </c>
      <c r="Z57" s="54">
        <f t="shared" si="27"/>
        <v>0</v>
      </c>
    </row>
    <row r="58" spans="1:114" s="20" customFormat="1" ht="20.100000000000001" customHeight="1" x14ac:dyDescent="0.2">
      <c r="A58" s="15">
        <f>A57+1</f>
        <v>36</v>
      </c>
      <c r="B58" s="181"/>
      <c r="C58" s="16" t="s">
        <v>66</v>
      </c>
      <c r="D58" s="143"/>
      <c r="E58" s="144"/>
      <c r="F58" s="143"/>
      <c r="G58" s="144"/>
      <c r="H58" s="159">
        <f t="shared" si="18"/>
        <v>0</v>
      </c>
      <c r="J58" s="117"/>
      <c r="K58" s="118">
        <f t="shared" si="19"/>
        <v>1</v>
      </c>
      <c r="L58" s="118">
        <f t="shared" si="20"/>
        <v>1</v>
      </c>
      <c r="M58" s="118">
        <f t="shared" si="21"/>
        <v>1</v>
      </c>
      <c r="N58" s="119">
        <f t="shared" si="22"/>
        <v>1</v>
      </c>
      <c r="P58" s="117"/>
      <c r="Q58" s="118">
        <f t="shared" si="23"/>
        <v>0</v>
      </c>
      <c r="R58" s="118">
        <f t="shared" si="24"/>
        <v>0</v>
      </c>
      <c r="S58" s="118">
        <f t="shared" si="25"/>
        <v>0</v>
      </c>
      <c r="T58" s="119">
        <f t="shared" si="26"/>
        <v>0</v>
      </c>
      <c r="W58" s="54">
        <f t="shared" si="27"/>
        <v>0</v>
      </c>
      <c r="X58" s="54">
        <f t="shared" si="27"/>
        <v>0</v>
      </c>
      <c r="Y58" s="54">
        <f t="shared" si="27"/>
        <v>0</v>
      </c>
      <c r="Z58" s="54">
        <f t="shared" si="27"/>
        <v>0</v>
      </c>
    </row>
    <row r="59" spans="1:114" s="20" customFormat="1" ht="20.100000000000001" customHeight="1" thickBot="1" x14ac:dyDescent="0.25">
      <c r="A59" s="15">
        <f>A58+1</f>
        <v>37</v>
      </c>
      <c r="B59" s="182"/>
      <c r="C59" s="16" t="s">
        <v>67</v>
      </c>
      <c r="D59" s="145"/>
      <c r="E59" s="146"/>
      <c r="F59" s="145"/>
      <c r="G59" s="146"/>
      <c r="H59" s="160">
        <f t="shared" si="18"/>
        <v>0</v>
      </c>
      <c r="J59" s="117"/>
      <c r="K59" s="118">
        <f t="shared" si="19"/>
        <v>1</v>
      </c>
      <c r="L59" s="118">
        <f t="shared" si="20"/>
        <v>1</v>
      </c>
      <c r="M59" s="118">
        <f t="shared" si="21"/>
        <v>1</v>
      </c>
      <c r="N59" s="119">
        <f t="shared" si="22"/>
        <v>1</v>
      </c>
      <c r="P59" s="117"/>
      <c r="Q59" s="118">
        <f t="shared" si="23"/>
        <v>0</v>
      </c>
      <c r="R59" s="118">
        <f t="shared" si="24"/>
        <v>0</v>
      </c>
      <c r="S59" s="118">
        <f t="shared" si="25"/>
        <v>0</v>
      </c>
      <c r="T59" s="119">
        <f t="shared" si="26"/>
        <v>0</v>
      </c>
      <c r="W59" s="54">
        <f t="shared" si="27"/>
        <v>0</v>
      </c>
      <c r="X59" s="54">
        <f t="shared" si="27"/>
        <v>0</v>
      </c>
      <c r="Y59" s="54">
        <f t="shared" si="27"/>
        <v>0</v>
      </c>
      <c r="Z59" s="54">
        <f t="shared" si="27"/>
        <v>0</v>
      </c>
    </row>
    <row r="60" spans="1:114" s="20" customFormat="1" ht="13.5" customHeight="1" x14ac:dyDescent="0.2">
      <c r="A60" s="22"/>
      <c r="B60" s="18"/>
      <c r="C60" s="18"/>
      <c r="D60" s="18"/>
      <c r="E60" s="18"/>
      <c r="F60" s="18"/>
      <c r="G60" s="18"/>
      <c r="H60" s="163"/>
      <c r="J60" s="117"/>
      <c r="K60" s="118"/>
      <c r="L60" s="118"/>
      <c r="M60" s="118"/>
      <c r="N60" s="119"/>
      <c r="P60" s="117"/>
      <c r="Q60" s="118"/>
      <c r="R60" s="118"/>
      <c r="S60" s="118"/>
      <c r="T60" s="119"/>
    </row>
    <row r="61" spans="1:114" s="20" customFormat="1" ht="20.100000000000001" customHeight="1" x14ac:dyDescent="0.2">
      <c r="A61" s="25"/>
      <c r="B61" s="26"/>
      <c r="C61" s="26"/>
      <c r="D61" s="53" t="s">
        <v>68</v>
      </c>
      <c r="E61" s="18"/>
      <c r="F61" s="18"/>
      <c r="G61" s="18"/>
      <c r="H61" s="19"/>
      <c r="J61" s="117"/>
      <c r="K61" s="118"/>
      <c r="L61" s="118"/>
      <c r="M61" s="118"/>
      <c r="N61" s="119"/>
      <c r="P61" s="117"/>
      <c r="Q61" s="118"/>
      <c r="R61" s="118"/>
      <c r="S61" s="118"/>
      <c r="T61" s="119"/>
    </row>
    <row r="62" spans="1:114" s="18" customFormat="1" ht="20.100000000000001" customHeight="1" x14ac:dyDescent="0.2">
      <c r="A62" s="15">
        <f>A59+1</f>
        <v>38</v>
      </c>
      <c r="B62" s="16" t="s">
        <v>69</v>
      </c>
      <c r="C62" s="16" t="s">
        <v>70</v>
      </c>
      <c r="D62" s="140"/>
      <c r="H62" s="19"/>
      <c r="I62" s="20"/>
      <c r="J62" s="117"/>
      <c r="K62" s="118">
        <f t="shared" ref="K62:K71" si="28">IF(ISBLANK($D62),1,0)</f>
        <v>1</v>
      </c>
      <c r="L62" s="118"/>
      <c r="M62" s="118"/>
      <c r="N62" s="119"/>
      <c r="O62" s="20"/>
      <c r="P62" s="117"/>
      <c r="Q62" s="118">
        <f t="shared" ref="Q62:Q71" si="29">IF(_xlfn.ISFORMULA($D62),1,0)</f>
        <v>0</v>
      </c>
      <c r="R62" s="118"/>
      <c r="S62" s="118"/>
      <c r="T62" s="119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</row>
    <row r="63" spans="1:114" s="20" customFormat="1" ht="20.100000000000001" customHeight="1" x14ac:dyDescent="0.2">
      <c r="A63" s="15">
        <f t="shared" ref="A63:A71" si="30">A62+1</f>
        <v>39</v>
      </c>
      <c r="B63" s="16" t="s">
        <v>71</v>
      </c>
      <c r="C63" s="16" t="s">
        <v>72</v>
      </c>
      <c r="D63" s="140"/>
      <c r="E63" s="18"/>
      <c r="F63" s="18"/>
      <c r="G63" s="18"/>
      <c r="H63" s="19"/>
      <c r="J63" s="117"/>
      <c r="K63" s="118">
        <f t="shared" si="28"/>
        <v>1</v>
      </c>
      <c r="L63" s="118"/>
      <c r="M63" s="118"/>
      <c r="N63" s="119"/>
      <c r="P63" s="117"/>
      <c r="Q63" s="118">
        <f t="shared" si="29"/>
        <v>0</v>
      </c>
      <c r="R63" s="118"/>
      <c r="S63" s="118"/>
      <c r="T63" s="119"/>
    </row>
    <row r="64" spans="1:114" s="20" customFormat="1" ht="20.100000000000001" customHeight="1" x14ac:dyDescent="0.2">
      <c r="A64" s="15">
        <f t="shared" si="30"/>
        <v>40</v>
      </c>
      <c r="B64" s="193" t="s">
        <v>73</v>
      </c>
      <c r="C64" s="16" t="s">
        <v>74</v>
      </c>
      <c r="D64" s="140"/>
      <c r="E64" s="18"/>
      <c r="F64" s="18"/>
      <c r="G64" s="18"/>
      <c r="H64" s="19"/>
      <c r="J64" s="117"/>
      <c r="K64" s="118">
        <f t="shared" si="28"/>
        <v>1</v>
      </c>
      <c r="L64" s="118"/>
      <c r="M64" s="118"/>
      <c r="N64" s="119"/>
      <c r="P64" s="117"/>
      <c r="Q64" s="118">
        <f t="shared" si="29"/>
        <v>0</v>
      </c>
      <c r="R64" s="118"/>
      <c r="S64" s="118"/>
      <c r="T64" s="119"/>
    </row>
    <row r="65" spans="1:20" s="20" customFormat="1" ht="20.100000000000001" customHeight="1" x14ac:dyDescent="0.2">
      <c r="A65" s="15">
        <f t="shared" si="30"/>
        <v>41</v>
      </c>
      <c r="B65" s="194"/>
      <c r="C65" s="16" t="s">
        <v>75</v>
      </c>
      <c r="D65" s="140"/>
      <c r="E65" s="18"/>
      <c r="F65" s="18"/>
      <c r="G65" s="18"/>
      <c r="H65" s="19"/>
      <c r="J65" s="117"/>
      <c r="K65" s="118">
        <f t="shared" si="28"/>
        <v>1</v>
      </c>
      <c r="L65" s="118"/>
      <c r="M65" s="118"/>
      <c r="N65" s="119"/>
      <c r="P65" s="117"/>
      <c r="Q65" s="118">
        <f t="shared" si="29"/>
        <v>0</v>
      </c>
      <c r="R65" s="118"/>
      <c r="S65" s="118"/>
      <c r="T65" s="119"/>
    </row>
    <row r="66" spans="1:20" s="20" customFormat="1" ht="20.100000000000001" customHeight="1" x14ac:dyDescent="0.2">
      <c r="A66" s="15">
        <f t="shared" si="30"/>
        <v>42</v>
      </c>
      <c r="B66" s="195"/>
      <c r="C66" s="16" t="s">
        <v>76</v>
      </c>
      <c r="D66" s="140"/>
      <c r="E66" s="18"/>
      <c r="F66" s="18"/>
      <c r="G66" s="18"/>
      <c r="H66" s="19"/>
      <c r="J66" s="117"/>
      <c r="K66" s="118">
        <f t="shared" si="28"/>
        <v>1</v>
      </c>
      <c r="L66" s="118"/>
      <c r="M66" s="118"/>
      <c r="N66" s="119"/>
      <c r="P66" s="117"/>
      <c r="Q66" s="118">
        <f t="shared" si="29"/>
        <v>0</v>
      </c>
      <c r="R66" s="118"/>
      <c r="S66" s="118"/>
      <c r="T66" s="119"/>
    </row>
    <row r="67" spans="1:20" s="20" customFormat="1" ht="20.100000000000001" customHeight="1" x14ac:dyDescent="0.2">
      <c r="A67" s="15">
        <f t="shared" si="30"/>
        <v>43</v>
      </c>
      <c r="B67" s="172" t="s">
        <v>77</v>
      </c>
      <c r="C67" s="16" t="s">
        <v>78</v>
      </c>
      <c r="D67" s="140"/>
      <c r="E67" s="18"/>
      <c r="F67" s="18"/>
      <c r="G67" s="18"/>
      <c r="H67" s="19"/>
      <c r="J67" s="117"/>
      <c r="K67" s="118">
        <f t="shared" si="28"/>
        <v>1</v>
      </c>
      <c r="L67" s="118"/>
      <c r="M67" s="118"/>
      <c r="N67" s="119"/>
      <c r="P67" s="117"/>
      <c r="Q67" s="118">
        <f t="shared" si="29"/>
        <v>0</v>
      </c>
      <c r="R67" s="118"/>
      <c r="S67" s="118"/>
      <c r="T67" s="119"/>
    </row>
    <row r="68" spans="1:20" s="20" customFormat="1" ht="20.100000000000001" customHeight="1" x14ac:dyDescent="0.2">
      <c r="A68" s="15">
        <f t="shared" si="30"/>
        <v>44</v>
      </c>
      <c r="B68" s="173"/>
      <c r="C68" s="16" t="s">
        <v>79</v>
      </c>
      <c r="D68" s="140"/>
      <c r="E68" s="18"/>
      <c r="F68" s="18"/>
      <c r="G68" s="18"/>
      <c r="H68" s="19"/>
      <c r="J68" s="117"/>
      <c r="K68" s="118">
        <f t="shared" si="28"/>
        <v>1</v>
      </c>
      <c r="L68" s="118"/>
      <c r="M68" s="118"/>
      <c r="N68" s="119"/>
      <c r="P68" s="117"/>
      <c r="Q68" s="118">
        <f t="shared" si="29"/>
        <v>0</v>
      </c>
      <c r="R68" s="118"/>
      <c r="S68" s="118"/>
      <c r="T68" s="119"/>
    </row>
    <row r="69" spans="1:20" s="20" customFormat="1" ht="20.100000000000001" customHeight="1" x14ac:dyDescent="0.2">
      <c r="A69" s="15">
        <f t="shared" si="30"/>
        <v>45</v>
      </c>
      <c r="B69" s="173"/>
      <c r="C69" s="16" t="s">
        <v>80</v>
      </c>
      <c r="D69" s="140"/>
      <c r="E69" s="18"/>
      <c r="F69" s="18"/>
      <c r="G69" s="18"/>
      <c r="H69" s="19"/>
      <c r="J69" s="117"/>
      <c r="K69" s="118">
        <f t="shared" si="28"/>
        <v>1</v>
      </c>
      <c r="L69" s="118"/>
      <c r="M69" s="118"/>
      <c r="N69" s="119"/>
      <c r="P69" s="117"/>
      <c r="Q69" s="118">
        <f t="shared" si="29"/>
        <v>0</v>
      </c>
      <c r="R69" s="118"/>
      <c r="S69" s="118"/>
      <c r="T69" s="119"/>
    </row>
    <row r="70" spans="1:20" s="20" customFormat="1" ht="20.100000000000001" customHeight="1" x14ac:dyDescent="0.2">
      <c r="A70" s="15">
        <f t="shared" si="30"/>
        <v>46</v>
      </c>
      <c r="B70" s="174"/>
      <c r="C70" s="16" t="s">
        <v>81</v>
      </c>
      <c r="D70" s="140"/>
      <c r="E70" s="18"/>
      <c r="F70" s="18"/>
      <c r="G70" s="18"/>
      <c r="H70" s="59"/>
      <c r="J70" s="117"/>
      <c r="K70" s="118">
        <f t="shared" si="28"/>
        <v>1</v>
      </c>
      <c r="L70" s="118"/>
      <c r="M70" s="118"/>
      <c r="N70" s="119"/>
      <c r="P70" s="117"/>
      <c r="Q70" s="118">
        <f t="shared" si="29"/>
        <v>0</v>
      </c>
      <c r="R70" s="118"/>
      <c r="S70" s="118"/>
      <c r="T70" s="119"/>
    </row>
    <row r="71" spans="1:20" ht="20.100000000000001" customHeight="1" x14ac:dyDescent="0.2">
      <c r="A71" s="15">
        <f t="shared" si="30"/>
        <v>47</v>
      </c>
      <c r="B71" s="16"/>
      <c r="C71" s="16" t="s">
        <v>82</v>
      </c>
      <c r="D71" s="140"/>
      <c r="E71" s="13"/>
      <c r="F71" s="13"/>
      <c r="G71" s="13"/>
      <c r="H71" s="14"/>
      <c r="J71" s="120"/>
      <c r="K71" s="118">
        <f t="shared" si="28"/>
        <v>1</v>
      </c>
      <c r="L71" s="121"/>
      <c r="M71" s="121"/>
      <c r="N71" s="122"/>
      <c r="P71" s="120"/>
      <c r="Q71" s="118">
        <f t="shared" si="29"/>
        <v>0</v>
      </c>
      <c r="R71" s="121"/>
      <c r="S71" s="121"/>
      <c r="T71" s="122"/>
    </row>
    <row r="72" spans="1:20" ht="20.100000000000001" customHeight="1" thickBot="1" x14ac:dyDescent="0.25">
      <c r="A72" s="42"/>
      <c r="B72" s="43"/>
      <c r="C72" s="60"/>
      <c r="D72" s="61"/>
      <c r="E72" s="47"/>
      <c r="F72" s="62"/>
      <c r="G72" s="62"/>
      <c r="H72" s="48"/>
      <c r="J72" s="120"/>
      <c r="K72" s="121"/>
      <c r="L72" s="121"/>
      <c r="M72" s="121"/>
      <c r="N72" s="122"/>
      <c r="P72" s="120"/>
      <c r="Q72" s="121"/>
      <c r="R72" s="121"/>
      <c r="S72" s="121"/>
      <c r="T72" s="122"/>
    </row>
    <row r="73" spans="1:20" ht="20.100000000000001" hidden="1" customHeight="1" x14ac:dyDescent="0.2">
      <c r="A73" s="9"/>
      <c r="B73" s="28"/>
      <c r="C73" s="63"/>
      <c r="D73" s="64"/>
      <c r="E73" s="13"/>
      <c r="F73" s="65"/>
      <c r="G73" s="65"/>
      <c r="H73" s="14"/>
      <c r="J73" s="120"/>
      <c r="K73" s="121"/>
      <c r="L73" s="121"/>
      <c r="M73" s="121"/>
      <c r="N73" s="122"/>
      <c r="P73" s="120"/>
      <c r="Q73" s="121"/>
      <c r="R73" s="121"/>
      <c r="S73" s="121"/>
      <c r="T73" s="122"/>
    </row>
    <row r="74" spans="1:20" hidden="1" x14ac:dyDescent="0.2">
      <c r="A74" s="9"/>
      <c r="B74" s="28"/>
      <c r="C74" s="63"/>
      <c r="D74" s="64"/>
      <c r="E74" s="13"/>
      <c r="F74" s="65"/>
      <c r="G74" s="65"/>
      <c r="H74" s="14"/>
      <c r="J74" s="120"/>
      <c r="K74" s="121"/>
      <c r="L74" s="121"/>
      <c r="M74" s="121"/>
      <c r="N74" s="122"/>
      <c r="P74" s="120"/>
      <c r="Q74" s="121"/>
      <c r="R74" s="121"/>
      <c r="S74" s="121"/>
      <c r="T74" s="122"/>
    </row>
    <row r="75" spans="1:20" hidden="1" x14ac:dyDescent="0.2">
      <c r="A75" s="9"/>
      <c r="B75" s="28"/>
      <c r="C75" s="63"/>
      <c r="D75" s="64"/>
      <c r="E75" s="13"/>
      <c r="F75" s="65"/>
      <c r="G75" s="65"/>
      <c r="H75" s="14"/>
      <c r="J75" s="120"/>
      <c r="K75" s="121"/>
      <c r="L75" s="121"/>
      <c r="M75" s="121"/>
      <c r="N75" s="122"/>
      <c r="P75" s="120"/>
      <c r="Q75" s="121"/>
      <c r="R75" s="121"/>
      <c r="S75" s="121"/>
      <c r="T75" s="122"/>
    </row>
    <row r="76" spans="1:20" hidden="1" x14ac:dyDescent="0.2">
      <c r="A76" s="9"/>
      <c r="B76" s="28"/>
      <c r="C76" s="63"/>
      <c r="D76" s="64"/>
      <c r="E76" s="13"/>
      <c r="F76" s="65"/>
      <c r="G76" s="65"/>
      <c r="H76" s="14"/>
      <c r="J76" s="120"/>
      <c r="K76" s="121"/>
      <c r="L76" s="121"/>
      <c r="M76" s="121"/>
      <c r="N76" s="122"/>
      <c r="P76" s="120"/>
      <c r="Q76" s="121"/>
      <c r="R76" s="121"/>
      <c r="S76" s="121"/>
      <c r="T76" s="122"/>
    </row>
    <row r="77" spans="1:20" hidden="1" x14ac:dyDescent="0.2">
      <c r="A77" s="9"/>
      <c r="B77" s="28"/>
      <c r="C77" s="63"/>
      <c r="D77" s="64"/>
      <c r="E77" s="13"/>
      <c r="F77" s="13"/>
      <c r="G77" s="13"/>
      <c r="H77" s="14"/>
      <c r="J77" s="120"/>
      <c r="K77" s="121"/>
      <c r="L77" s="121"/>
      <c r="M77" s="121"/>
      <c r="N77" s="122"/>
      <c r="P77" s="120"/>
      <c r="Q77" s="121"/>
      <c r="R77" s="121"/>
      <c r="S77" s="121"/>
      <c r="T77" s="122"/>
    </row>
    <row r="78" spans="1:20" hidden="1" x14ac:dyDescent="0.2">
      <c r="A78" s="66"/>
      <c r="B78" s="67"/>
      <c r="C78" s="67"/>
      <c r="D78" s="67"/>
      <c r="E78" s="67"/>
      <c r="F78" s="67"/>
      <c r="G78" s="67"/>
      <c r="H78" s="68"/>
      <c r="J78" s="120"/>
      <c r="K78" s="121"/>
      <c r="L78" s="121"/>
      <c r="M78" s="121"/>
      <c r="N78" s="122"/>
      <c r="P78" s="120"/>
      <c r="Q78" s="121"/>
      <c r="R78" s="121"/>
      <c r="S78" s="121"/>
      <c r="T78" s="122"/>
    </row>
    <row r="79" spans="1:20" hidden="1" x14ac:dyDescent="0.2">
      <c r="A79" s="69"/>
      <c r="B79" s="70"/>
      <c r="C79" s="70"/>
      <c r="D79" s="70"/>
      <c r="E79" s="70"/>
      <c r="F79" s="70"/>
      <c r="G79" s="70"/>
      <c r="H79" s="71"/>
      <c r="J79" s="120"/>
      <c r="K79" s="121"/>
      <c r="L79" s="121"/>
      <c r="M79" s="121"/>
      <c r="N79" s="122"/>
      <c r="P79" s="120"/>
      <c r="Q79" s="121"/>
      <c r="R79" s="121"/>
      <c r="S79" s="121"/>
      <c r="T79" s="122"/>
    </row>
    <row r="80" spans="1:20" ht="15" hidden="1" thickBot="1" x14ac:dyDescent="0.25">
      <c r="A80" s="72"/>
      <c r="B80" s="73"/>
      <c r="C80" s="73"/>
      <c r="D80" s="73"/>
      <c r="E80" s="73"/>
      <c r="F80" s="73"/>
      <c r="G80" s="73"/>
      <c r="H80" s="74"/>
      <c r="J80" s="120"/>
      <c r="K80" s="121"/>
      <c r="L80" s="121"/>
      <c r="M80" s="121"/>
      <c r="N80" s="122"/>
      <c r="P80" s="120"/>
      <c r="Q80" s="121"/>
      <c r="R80" s="121"/>
      <c r="S80" s="121"/>
      <c r="T80" s="122"/>
    </row>
    <row r="81" spans="1:114" s="13" customFormat="1" ht="17.25" customHeight="1" x14ac:dyDescent="0.2">
      <c r="A81" s="75"/>
      <c r="B81" s="76"/>
      <c r="C81" s="76"/>
      <c r="D81" s="76"/>
      <c r="E81" s="76"/>
      <c r="F81" s="76"/>
      <c r="G81" s="76"/>
      <c r="H81" s="77"/>
      <c r="I81" s="3"/>
      <c r="J81" s="120"/>
      <c r="K81" s="121"/>
      <c r="L81" s="121"/>
      <c r="M81" s="121"/>
      <c r="N81" s="122"/>
      <c r="O81" s="3"/>
      <c r="P81" s="120"/>
      <c r="Q81" s="121"/>
      <c r="R81" s="121"/>
      <c r="S81" s="121"/>
      <c r="T81" s="12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</row>
    <row r="82" spans="1:114" ht="18" x14ac:dyDescent="0.25">
      <c r="A82" s="9"/>
      <c r="B82" s="10" t="s">
        <v>83</v>
      </c>
      <c r="C82" s="63"/>
      <c r="D82" s="64"/>
      <c r="E82" s="64"/>
      <c r="F82" s="13"/>
      <c r="G82" s="13"/>
      <c r="H82" s="14"/>
      <c r="J82" s="120"/>
      <c r="K82" s="121"/>
      <c r="L82" s="121"/>
      <c r="M82" s="121"/>
      <c r="N82" s="122"/>
      <c r="P82" s="120"/>
      <c r="Q82" s="121"/>
      <c r="R82" s="121"/>
      <c r="S82" s="121"/>
      <c r="T82" s="122"/>
    </row>
    <row r="83" spans="1:114" s="20" customFormat="1" ht="20.100000000000001" customHeight="1" x14ac:dyDescent="0.2">
      <c r="A83" s="15">
        <f>A71+1</f>
        <v>48</v>
      </c>
      <c r="B83" s="180" t="s">
        <v>84</v>
      </c>
      <c r="C83" s="16" t="s">
        <v>85</v>
      </c>
      <c r="D83" s="142"/>
      <c r="E83" s="21" t="s">
        <v>68</v>
      </c>
      <c r="F83" s="18"/>
      <c r="G83" s="18"/>
      <c r="H83" s="19"/>
      <c r="J83" s="117"/>
      <c r="K83" s="118">
        <f>IF(ISBLANK($D83),1,0)</f>
        <v>1</v>
      </c>
      <c r="L83" s="118"/>
      <c r="M83" s="118"/>
      <c r="N83" s="119"/>
      <c r="P83" s="117"/>
      <c r="Q83" s="118">
        <f>IF(_xlfn.ISFORMULA($D83),1,0)</f>
        <v>0</v>
      </c>
      <c r="R83" s="118"/>
      <c r="S83" s="118"/>
      <c r="T83" s="119"/>
    </row>
    <row r="84" spans="1:114" s="20" customFormat="1" ht="20.100000000000001" customHeight="1" x14ac:dyDescent="0.2">
      <c r="A84" s="15">
        <f>A83+1</f>
        <v>49</v>
      </c>
      <c r="B84" s="189"/>
      <c r="C84" s="16" t="s">
        <v>86</v>
      </c>
      <c r="D84" s="140"/>
      <c r="E84" s="21" t="s">
        <v>68</v>
      </c>
      <c r="F84" s="18"/>
      <c r="G84" s="18"/>
      <c r="H84" s="19"/>
      <c r="J84" s="117"/>
      <c r="K84" s="118">
        <f>IF(ISBLANK($D84),1,0)</f>
        <v>1</v>
      </c>
      <c r="L84" s="118"/>
      <c r="M84" s="118"/>
      <c r="N84" s="119"/>
      <c r="P84" s="117"/>
      <c r="Q84" s="118">
        <f>IF(_xlfn.ISFORMULA($D84),1,0)</f>
        <v>0</v>
      </c>
      <c r="R84" s="118"/>
      <c r="S84" s="118"/>
      <c r="T84" s="119"/>
    </row>
    <row r="85" spans="1:114" s="20" customFormat="1" ht="20.100000000000001" customHeight="1" x14ac:dyDescent="0.2">
      <c r="A85" s="15">
        <f>A84+1</f>
        <v>50</v>
      </c>
      <c r="B85" s="190"/>
      <c r="C85" s="16" t="s">
        <v>87</v>
      </c>
      <c r="D85" s="140"/>
      <c r="E85" s="21" t="s">
        <v>68</v>
      </c>
      <c r="F85" s="18"/>
      <c r="G85" s="18"/>
      <c r="H85" s="19"/>
      <c r="J85" s="117"/>
      <c r="K85" s="118">
        <f>IF(ISBLANK($D85),1,0)</f>
        <v>1</v>
      </c>
      <c r="L85" s="118"/>
      <c r="M85" s="118"/>
      <c r="N85" s="119"/>
      <c r="P85" s="117"/>
      <c r="Q85" s="118">
        <f>IF(_xlfn.ISFORMULA($D85),1,0)</f>
        <v>0</v>
      </c>
      <c r="R85" s="118"/>
      <c r="S85" s="118"/>
      <c r="T85" s="119"/>
    </row>
    <row r="86" spans="1:114" s="20" customFormat="1" ht="20.100000000000001" customHeight="1" x14ac:dyDescent="0.2">
      <c r="A86" s="22"/>
      <c r="B86" s="18"/>
      <c r="C86" s="78"/>
      <c r="D86" s="79"/>
      <c r="E86" s="24"/>
      <c r="F86" s="79"/>
      <c r="G86" s="79"/>
      <c r="H86" s="80"/>
      <c r="J86" s="117"/>
      <c r="K86" s="118"/>
      <c r="L86" s="118"/>
      <c r="M86" s="118"/>
      <c r="N86" s="119"/>
      <c r="P86" s="117"/>
      <c r="Q86" s="118"/>
      <c r="R86" s="118"/>
      <c r="S86" s="118"/>
      <c r="T86" s="119"/>
    </row>
    <row r="87" spans="1:114" s="20" customFormat="1" ht="20.100000000000001" customHeight="1" x14ac:dyDescent="0.2">
      <c r="A87" s="15">
        <f>A85+1</f>
        <v>51</v>
      </c>
      <c r="B87" s="172" t="s">
        <v>88</v>
      </c>
      <c r="C87" s="16" t="s">
        <v>89</v>
      </c>
      <c r="D87" s="141"/>
      <c r="E87" s="21" t="s">
        <v>90</v>
      </c>
      <c r="F87" s="39"/>
      <c r="G87" s="39"/>
      <c r="H87" s="80"/>
      <c r="J87" s="117"/>
      <c r="K87" s="118">
        <f>IF(ISBLANK($D87),1,0)</f>
        <v>1</v>
      </c>
      <c r="L87" s="118"/>
      <c r="M87" s="118"/>
      <c r="N87" s="119"/>
      <c r="P87" s="117"/>
      <c r="Q87" s="118">
        <f>IF(_xlfn.ISFORMULA($D87),1,0)</f>
        <v>0</v>
      </c>
      <c r="R87" s="118"/>
      <c r="S87" s="118"/>
      <c r="T87" s="119"/>
    </row>
    <row r="88" spans="1:114" s="20" customFormat="1" ht="20.100000000000001" customHeight="1" x14ac:dyDescent="0.2">
      <c r="A88" s="15">
        <f>A87+1</f>
        <v>52</v>
      </c>
      <c r="B88" s="173"/>
      <c r="C88" s="16" t="s">
        <v>91</v>
      </c>
      <c r="D88" s="141"/>
      <c r="E88" s="21" t="s">
        <v>90</v>
      </c>
      <c r="F88" s="79"/>
      <c r="G88" s="79"/>
      <c r="H88" s="80"/>
      <c r="J88" s="117"/>
      <c r="K88" s="118">
        <f>IF(ISBLANK($D88),1,0)</f>
        <v>1</v>
      </c>
      <c r="L88" s="118"/>
      <c r="M88" s="118"/>
      <c r="N88" s="119"/>
      <c r="P88" s="117"/>
      <c r="Q88" s="118">
        <f>IF(_xlfn.ISFORMULA($D88),1,0)</f>
        <v>0</v>
      </c>
      <c r="R88" s="118"/>
      <c r="S88" s="118"/>
      <c r="T88" s="119"/>
    </row>
    <row r="89" spans="1:114" s="20" customFormat="1" ht="20.100000000000001" customHeight="1" x14ac:dyDescent="0.2">
      <c r="A89" s="15">
        <f>A88+1</f>
        <v>53</v>
      </c>
      <c r="B89" s="173"/>
      <c r="C89" s="16" t="s">
        <v>92</v>
      </c>
      <c r="D89" s="142"/>
      <c r="E89" s="21" t="s">
        <v>68</v>
      </c>
      <c r="F89" s="18"/>
      <c r="G89" s="18"/>
      <c r="H89" s="19"/>
      <c r="J89" s="117"/>
      <c r="K89" s="118">
        <f>IF(ISBLANK($D89),1,0)</f>
        <v>1</v>
      </c>
      <c r="L89" s="118"/>
      <c r="M89" s="118"/>
      <c r="N89" s="119"/>
      <c r="P89" s="117"/>
      <c r="Q89" s="118">
        <f>IF(_xlfn.ISFORMULA($D89),1,0)</f>
        <v>0</v>
      </c>
      <c r="R89" s="118"/>
      <c r="S89" s="118"/>
      <c r="T89" s="119"/>
    </row>
    <row r="90" spans="1:114" s="20" customFormat="1" ht="20.100000000000001" customHeight="1" x14ac:dyDescent="0.2">
      <c r="A90" s="15">
        <f>A89+1</f>
        <v>54</v>
      </c>
      <c r="B90" s="173"/>
      <c r="C90" s="16" t="s">
        <v>93</v>
      </c>
      <c r="D90" s="132"/>
      <c r="E90" s="21" t="s">
        <v>284</v>
      </c>
      <c r="F90" s="81"/>
      <c r="G90" s="81"/>
      <c r="H90" s="19"/>
      <c r="J90" s="117"/>
      <c r="K90" s="118">
        <f>IF(ISBLANK($D90),1,0)</f>
        <v>1</v>
      </c>
      <c r="L90" s="118"/>
      <c r="M90" s="118"/>
      <c r="N90" s="119"/>
      <c r="P90" s="117"/>
      <c r="Q90" s="118">
        <f>IF(_xlfn.ISFORMULA($D90),1,0)</f>
        <v>0</v>
      </c>
      <c r="R90" s="118"/>
      <c r="S90" s="118"/>
      <c r="T90" s="119"/>
    </row>
    <row r="91" spans="1:114" s="20" customFormat="1" ht="20.100000000000001" customHeight="1" x14ac:dyDescent="0.2">
      <c r="A91" s="15">
        <f>A90+1</f>
        <v>55</v>
      </c>
      <c r="B91" s="174"/>
      <c r="C91" s="16" t="s">
        <v>94</v>
      </c>
      <c r="D91" s="142"/>
      <c r="E91" s="21" t="s">
        <v>68</v>
      </c>
      <c r="F91" s="39"/>
      <c r="G91" s="39"/>
      <c r="H91" s="80"/>
      <c r="J91" s="117"/>
      <c r="K91" s="118">
        <f>IF(ISBLANK($D91),1,0)</f>
        <v>1</v>
      </c>
      <c r="L91" s="118"/>
      <c r="M91" s="118"/>
      <c r="N91" s="119"/>
      <c r="P91" s="117"/>
      <c r="Q91" s="118">
        <f>IF(_xlfn.ISFORMULA($D91),1,0)</f>
        <v>0</v>
      </c>
      <c r="R91" s="118"/>
      <c r="S91" s="118"/>
      <c r="T91" s="119"/>
    </row>
    <row r="92" spans="1:114" s="20" customFormat="1" ht="20.100000000000001" customHeight="1" x14ac:dyDescent="0.2">
      <c r="A92" s="22"/>
      <c r="B92" s="18"/>
      <c r="C92" s="78"/>
      <c r="D92" s="82"/>
      <c r="E92" s="24"/>
      <c r="F92" s="39"/>
      <c r="G92" s="39"/>
      <c r="H92" s="80"/>
      <c r="J92" s="117"/>
      <c r="K92" s="118"/>
      <c r="L92" s="118"/>
      <c r="M92" s="118"/>
      <c r="N92" s="119"/>
      <c r="P92" s="117"/>
      <c r="Q92" s="118"/>
      <c r="R92" s="118"/>
      <c r="S92" s="118"/>
      <c r="T92" s="119"/>
    </row>
    <row r="93" spans="1:114" s="20" customFormat="1" ht="20.100000000000001" customHeight="1" x14ac:dyDescent="0.2">
      <c r="A93" s="15">
        <f>A91+1</f>
        <v>56</v>
      </c>
      <c r="B93" s="175"/>
      <c r="C93" s="16" t="s">
        <v>95</v>
      </c>
      <c r="D93" s="142"/>
      <c r="E93" s="21" t="s">
        <v>96</v>
      </c>
      <c r="F93" s="39"/>
      <c r="G93" s="39"/>
      <c r="H93" s="80"/>
      <c r="J93" s="117"/>
      <c r="K93" s="118">
        <f t="shared" ref="K93:K98" si="31">IF(ISBLANK($D93),1,0)</f>
        <v>1</v>
      </c>
      <c r="L93" s="118"/>
      <c r="M93" s="118"/>
      <c r="N93" s="119"/>
      <c r="P93" s="117"/>
      <c r="Q93" s="118">
        <f t="shared" ref="Q93:Q98" si="32">IF(_xlfn.ISFORMULA($D93),1,0)</f>
        <v>0</v>
      </c>
      <c r="R93" s="118"/>
      <c r="S93" s="118"/>
      <c r="T93" s="119"/>
    </row>
    <row r="94" spans="1:114" s="20" customFormat="1" ht="20.100000000000001" customHeight="1" x14ac:dyDescent="0.2">
      <c r="A94" s="15">
        <f>A93+1</f>
        <v>57</v>
      </c>
      <c r="B94" s="176"/>
      <c r="C94" s="16" t="s">
        <v>97</v>
      </c>
      <c r="D94" s="142"/>
      <c r="E94" s="21" t="s">
        <v>96</v>
      </c>
      <c r="F94" s="24"/>
      <c r="G94" s="24"/>
      <c r="H94" s="83"/>
      <c r="J94" s="117"/>
      <c r="K94" s="118">
        <f t="shared" si="31"/>
        <v>1</v>
      </c>
      <c r="L94" s="118"/>
      <c r="M94" s="118"/>
      <c r="N94" s="119"/>
      <c r="P94" s="117"/>
      <c r="Q94" s="118">
        <f t="shared" si="32"/>
        <v>0</v>
      </c>
      <c r="R94" s="118"/>
      <c r="S94" s="118"/>
      <c r="T94" s="119"/>
    </row>
    <row r="95" spans="1:114" s="20" customFormat="1" ht="20.100000000000001" customHeight="1" x14ac:dyDescent="0.2">
      <c r="A95" s="15">
        <f>A94+1</f>
        <v>58</v>
      </c>
      <c r="B95" s="176"/>
      <c r="C95" s="16" t="s">
        <v>98</v>
      </c>
      <c r="D95" s="142"/>
      <c r="E95" s="21" t="s">
        <v>96</v>
      </c>
      <c r="F95" s="24"/>
      <c r="G95" s="24"/>
      <c r="H95" s="83"/>
      <c r="J95" s="117"/>
      <c r="K95" s="118">
        <f t="shared" si="31"/>
        <v>1</v>
      </c>
      <c r="L95" s="118"/>
      <c r="M95" s="118"/>
      <c r="N95" s="119"/>
      <c r="P95" s="117"/>
      <c r="Q95" s="118">
        <f t="shared" si="32"/>
        <v>0</v>
      </c>
      <c r="R95" s="118"/>
      <c r="S95" s="118"/>
      <c r="T95" s="119"/>
    </row>
    <row r="96" spans="1:114" s="20" customFormat="1" ht="20.100000000000001" customHeight="1" x14ac:dyDescent="0.2">
      <c r="A96" s="15">
        <f>A95+1</f>
        <v>59</v>
      </c>
      <c r="B96" s="176"/>
      <c r="C96" s="16" t="s">
        <v>99</v>
      </c>
      <c r="D96" s="142"/>
      <c r="E96" s="21" t="s">
        <v>96</v>
      </c>
      <c r="F96" s="18"/>
      <c r="G96" s="18"/>
      <c r="H96" s="19"/>
      <c r="J96" s="117"/>
      <c r="K96" s="118">
        <f t="shared" si="31"/>
        <v>1</v>
      </c>
      <c r="L96" s="118"/>
      <c r="M96" s="118"/>
      <c r="N96" s="119"/>
      <c r="P96" s="117"/>
      <c r="Q96" s="118">
        <f t="shared" si="32"/>
        <v>0</v>
      </c>
      <c r="R96" s="118"/>
      <c r="S96" s="118"/>
      <c r="T96" s="119"/>
    </row>
    <row r="97" spans="1:20" s="20" customFormat="1" ht="20.100000000000001" customHeight="1" x14ac:dyDescent="0.2">
      <c r="A97" s="15">
        <f>A96+1</f>
        <v>60</v>
      </c>
      <c r="B97" s="176"/>
      <c r="C97" s="16" t="s">
        <v>100</v>
      </c>
      <c r="D97" s="141"/>
      <c r="E97" s="21" t="s">
        <v>101</v>
      </c>
      <c r="F97" s="84"/>
      <c r="G97" s="84"/>
      <c r="H97" s="19"/>
      <c r="J97" s="117"/>
      <c r="K97" s="118">
        <f t="shared" si="31"/>
        <v>1</v>
      </c>
      <c r="L97" s="118"/>
      <c r="M97" s="118"/>
      <c r="N97" s="119"/>
      <c r="P97" s="117"/>
      <c r="Q97" s="118">
        <f t="shared" si="32"/>
        <v>0</v>
      </c>
      <c r="R97" s="118"/>
      <c r="S97" s="118"/>
      <c r="T97" s="119"/>
    </row>
    <row r="98" spans="1:20" s="20" customFormat="1" ht="20.100000000000001" customHeight="1" x14ac:dyDescent="0.2">
      <c r="A98" s="15">
        <f>A97+1</f>
        <v>61</v>
      </c>
      <c r="B98" s="177"/>
      <c r="C98" s="85" t="s">
        <v>102</v>
      </c>
      <c r="D98" s="142"/>
      <c r="E98" s="21" t="s">
        <v>68</v>
      </c>
      <c r="F98" s="18"/>
      <c r="G98" s="18"/>
      <c r="H98" s="19"/>
      <c r="J98" s="117"/>
      <c r="K98" s="118">
        <f t="shared" si="31"/>
        <v>1</v>
      </c>
      <c r="L98" s="118"/>
      <c r="M98" s="118"/>
      <c r="N98" s="119"/>
      <c r="P98" s="117"/>
      <c r="Q98" s="118">
        <f t="shared" si="32"/>
        <v>0</v>
      </c>
      <c r="R98" s="118"/>
      <c r="S98" s="118"/>
      <c r="T98" s="119"/>
    </row>
    <row r="99" spans="1:20" ht="20.100000000000001" customHeight="1" x14ac:dyDescent="0.2">
      <c r="A99" s="9"/>
      <c r="B99" s="28"/>
      <c r="C99" s="63"/>
      <c r="D99" s="86"/>
      <c r="E99" s="30"/>
      <c r="F99" s="13"/>
      <c r="G99" s="13"/>
      <c r="H99" s="87"/>
      <c r="J99" s="120"/>
      <c r="K99" s="121"/>
      <c r="L99" s="121"/>
      <c r="M99" s="121"/>
      <c r="N99" s="122"/>
      <c r="P99" s="120"/>
      <c r="Q99" s="121"/>
      <c r="R99" s="121"/>
      <c r="S99" s="121"/>
      <c r="T99" s="122"/>
    </row>
    <row r="100" spans="1:20" ht="20.100000000000001" customHeight="1" x14ac:dyDescent="0.2">
      <c r="A100" s="9"/>
      <c r="B100" s="28"/>
      <c r="C100" s="63"/>
      <c r="D100" s="86"/>
      <c r="E100" s="30"/>
      <c r="F100" s="13"/>
      <c r="G100" s="13"/>
      <c r="H100" s="87"/>
      <c r="J100" s="120"/>
      <c r="K100" s="121"/>
      <c r="L100" s="121"/>
      <c r="M100" s="121"/>
      <c r="N100" s="122"/>
      <c r="P100" s="120"/>
      <c r="Q100" s="121"/>
      <c r="R100" s="121"/>
      <c r="S100" s="121"/>
      <c r="T100" s="122"/>
    </row>
    <row r="101" spans="1:20" ht="20.100000000000001" customHeight="1" thickBot="1" x14ac:dyDescent="0.25">
      <c r="A101" s="42"/>
      <c r="B101" s="43"/>
      <c r="C101" s="60"/>
      <c r="D101" s="46"/>
      <c r="E101" s="88"/>
      <c r="F101" s="47"/>
      <c r="G101" s="47"/>
      <c r="H101" s="89"/>
      <c r="J101" s="120"/>
      <c r="K101" s="121"/>
      <c r="L101" s="121"/>
      <c r="M101" s="121"/>
      <c r="N101" s="122"/>
      <c r="P101" s="120"/>
      <c r="Q101" s="121"/>
      <c r="R101" s="121"/>
      <c r="S101" s="121"/>
      <c r="T101" s="122"/>
    </row>
    <row r="102" spans="1:20" ht="20.100000000000001" customHeight="1" x14ac:dyDescent="0.25">
      <c r="A102" s="9"/>
      <c r="B102" s="10" t="s">
        <v>103</v>
      </c>
      <c r="C102" s="63"/>
      <c r="D102" s="90"/>
      <c r="E102" s="64"/>
      <c r="F102" s="13"/>
      <c r="G102" s="13"/>
      <c r="H102" s="14"/>
      <c r="J102" s="120"/>
      <c r="K102" s="121"/>
      <c r="L102" s="121"/>
      <c r="M102" s="121"/>
      <c r="N102" s="122"/>
      <c r="P102" s="120"/>
      <c r="Q102" s="121"/>
      <c r="R102" s="121"/>
      <c r="S102" s="121"/>
      <c r="T102" s="122"/>
    </row>
    <row r="103" spans="1:20" s="20" customFormat="1" ht="20.100000000000001" customHeight="1" x14ac:dyDescent="0.2">
      <c r="A103" s="91"/>
      <c r="B103" s="92"/>
      <c r="C103" s="93"/>
      <c r="D103" s="94" t="s">
        <v>104</v>
      </c>
      <c r="E103" s="94" t="s">
        <v>105</v>
      </c>
      <c r="F103" s="95"/>
      <c r="G103" s="95"/>
      <c r="H103" s="19"/>
      <c r="J103" s="117"/>
      <c r="K103" s="118"/>
      <c r="L103" s="118"/>
      <c r="M103" s="118"/>
      <c r="N103" s="119"/>
      <c r="P103" s="117"/>
      <c r="Q103" s="118"/>
      <c r="R103" s="118"/>
      <c r="S103" s="118"/>
      <c r="T103" s="119"/>
    </row>
    <row r="104" spans="1:20" s="20" customFormat="1" ht="20.100000000000001" customHeight="1" x14ac:dyDescent="0.2">
      <c r="A104" s="15">
        <f>A98+1</f>
        <v>62</v>
      </c>
      <c r="B104" s="172" t="s">
        <v>106</v>
      </c>
      <c r="C104" s="85" t="s">
        <v>107</v>
      </c>
      <c r="D104" s="147"/>
      <c r="E104" s="147"/>
      <c r="F104" s="95"/>
      <c r="G104" s="95"/>
      <c r="H104" s="19"/>
      <c r="J104" s="117"/>
      <c r="K104" s="118">
        <f>IF(ISBLANK($D104),1,0)</f>
        <v>1</v>
      </c>
      <c r="L104" s="118">
        <f>IF(ISBLANK($E104),1,0)</f>
        <v>1</v>
      </c>
      <c r="M104" s="118"/>
      <c r="N104" s="119"/>
      <c r="P104" s="117"/>
      <c r="Q104" s="118">
        <f>IF(_xlfn.ISFORMULA($D104),1,0)</f>
        <v>0</v>
      </c>
      <c r="R104" s="118">
        <f>IF(_xlfn.ISFORMULA($E104),1,0)</f>
        <v>0</v>
      </c>
      <c r="S104" s="118"/>
      <c r="T104" s="119"/>
    </row>
    <row r="105" spans="1:20" s="20" customFormat="1" ht="20.100000000000001" customHeight="1" x14ac:dyDescent="0.2">
      <c r="A105" s="15">
        <f>A104+1</f>
        <v>63</v>
      </c>
      <c r="B105" s="173"/>
      <c r="C105" s="85" t="s">
        <v>108</v>
      </c>
      <c r="D105" s="147"/>
      <c r="E105" s="147"/>
      <c r="F105" s="95"/>
      <c r="G105" s="95"/>
      <c r="H105" s="19"/>
      <c r="J105" s="117"/>
      <c r="K105" s="118">
        <f>IF(ISBLANK($D105),1,0)</f>
        <v>1</v>
      </c>
      <c r="L105" s="118">
        <f>IF(ISBLANK($E105),1,0)</f>
        <v>1</v>
      </c>
      <c r="M105" s="118"/>
      <c r="N105" s="119"/>
      <c r="P105" s="117"/>
      <c r="Q105" s="118">
        <f>IF(_xlfn.ISFORMULA($D105),1,0)</f>
        <v>0</v>
      </c>
      <c r="R105" s="118">
        <f>IF(_xlfn.ISFORMULA($E105),1,0)</f>
        <v>0</v>
      </c>
      <c r="S105" s="118"/>
      <c r="T105" s="119"/>
    </row>
    <row r="106" spans="1:20" s="20" customFormat="1" ht="20.100000000000001" customHeight="1" x14ac:dyDescent="0.2">
      <c r="A106" s="15">
        <f>A105+1</f>
        <v>64</v>
      </c>
      <c r="B106" s="174"/>
      <c r="C106" s="85" t="s">
        <v>60</v>
      </c>
      <c r="D106" s="147"/>
      <c r="E106" s="147"/>
      <c r="F106" s="95"/>
      <c r="G106" s="95"/>
      <c r="H106" s="19"/>
      <c r="J106" s="117"/>
      <c r="K106" s="118">
        <f>IF(ISBLANK($D106),1,0)</f>
        <v>1</v>
      </c>
      <c r="L106" s="118">
        <f>IF(ISBLANK($E106),1,0)</f>
        <v>1</v>
      </c>
      <c r="M106" s="118"/>
      <c r="N106" s="119"/>
      <c r="P106" s="117"/>
      <c r="Q106" s="118">
        <f>IF(_xlfn.ISFORMULA($D106),1,0)</f>
        <v>0</v>
      </c>
      <c r="R106" s="118">
        <f>IF(_xlfn.ISFORMULA($E106),1,0)</f>
        <v>0</v>
      </c>
      <c r="S106" s="118"/>
      <c r="T106" s="119"/>
    </row>
    <row r="107" spans="1:20" s="20" customFormat="1" x14ac:dyDescent="0.2">
      <c r="A107" s="22"/>
      <c r="B107" s="18"/>
      <c r="C107" s="18"/>
      <c r="D107" s="18"/>
      <c r="E107" s="18"/>
      <c r="F107" s="18"/>
      <c r="G107" s="18"/>
      <c r="H107" s="19"/>
      <c r="J107" s="117"/>
      <c r="K107" s="118"/>
      <c r="L107" s="118"/>
      <c r="M107" s="118"/>
      <c r="N107" s="119"/>
      <c r="P107" s="117"/>
      <c r="Q107" s="118"/>
      <c r="R107" s="118"/>
      <c r="S107" s="118"/>
      <c r="T107" s="119"/>
    </row>
    <row r="108" spans="1:20" s="20" customFormat="1" x14ac:dyDescent="0.2">
      <c r="A108" s="25"/>
      <c r="B108" s="26"/>
      <c r="C108" s="26"/>
      <c r="D108" s="96"/>
      <c r="E108" s="26"/>
      <c r="F108" s="84"/>
      <c r="G108" s="84"/>
      <c r="H108" s="19"/>
      <c r="J108" s="117"/>
      <c r="K108" s="118"/>
      <c r="L108" s="118"/>
      <c r="M108" s="118"/>
      <c r="N108" s="119"/>
      <c r="P108" s="117"/>
      <c r="Q108" s="118"/>
      <c r="R108" s="118"/>
      <c r="S108" s="118"/>
      <c r="T108" s="119"/>
    </row>
    <row r="109" spans="1:20" s="20" customFormat="1" ht="20.100000000000001" customHeight="1" x14ac:dyDescent="0.2">
      <c r="A109" s="15">
        <f>A106+1</f>
        <v>65</v>
      </c>
      <c r="B109" s="172"/>
      <c r="C109" s="85" t="s">
        <v>109</v>
      </c>
      <c r="D109" s="142"/>
      <c r="E109" s="21" t="s">
        <v>68</v>
      </c>
      <c r="F109" s="39"/>
      <c r="G109" s="39"/>
      <c r="H109" s="19"/>
      <c r="J109" s="117"/>
      <c r="K109" s="118">
        <f>IF(ISBLANK($D109),1,0)</f>
        <v>1</v>
      </c>
      <c r="L109" s="118"/>
      <c r="M109" s="118"/>
      <c r="N109" s="119"/>
      <c r="P109" s="117"/>
      <c r="Q109" s="118">
        <f>IF(_xlfn.ISFORMULA($D109),1,0)</f>
        <v>0</v>
      </c>
      <c r="R109" s="118"/>
      <c r="S109" s="118"/>
      <c r="T109" s="119"/>
    </row>
    <row r="110" spans="1:20" s="20" customFormat="1" ht="20.100000000000001" customHeight="1" x14ac:dyDescent="0.2">
      <c r="A110" s="15">
        <f>A109+1</f>
        <v>66</v>
      </c>
      <c r="B110" s="173"/>
      <c r="C110" s="85" t="s">
        <v>110</v>
      </c>
      <c r="D110" s="142"/>
      <c r="E110" s="21" t="s">
        <v>68</v>
      </c>
      <c r="F110" s="39"/>
      <c r="G110" s="39"/>
      <c r="H110" s="19"/>
      <c r="J110" s="117"/>
      <c r="K110" s="118">
        <f>IF(ISBLANK($D110),1,0)</f>
        <v>1</v>
      </c>
      <c r="L110" s="118"/>
      <c r="M110" s="118"/>
      <c r="N110" s="119"/>
      <c r="P110" s="117"/>
      <c r="Q110" s="118">
        <f>IF(_xlfn.ISFORMULA($D110),1,0)</f>
        <v>0</v>
      </c>
      <c r="R110" s="118"/>
      <c r="S110" s="118"/>
      <c r="T110" s="119"/>
    </row>
    <row r="111" spans="1:20" s="20" customFormat="1" ht="20.100000000000001" customHeight="1" x14ac:dyDescent="0.2">
      <c r="A111" s="15">
        <f>A110+1</f>
        <v>67</v>
      </c>
      <c r="B111" s="173"/>
      <c r="C111" s="85" t="s">
        <v>111</v>
      </c>
      <c r="D111" s="142"/>
      <c r="E111" s="97" t="s">
        <v>68</v>
      </c>
      <c r="F111" s="139" t="s">
        <v>130</v>
      </c>
      <c r="G111" s="139" t="s">
        <v>131</v>
      </c>
      <c r="H111" s="19"/>
      <c r="J111" s="117"/>
      <c r="K111" s="118">
        <f>IF(ISBLANK($D111),1,0)</f>
        <v>1</v>
      </c>
      <c r="L111" s="118"/>
      <c r="M111" s="118"/>
      <c r="N111" s="119"/>
      <c r="P111" s="117"/>
      <c r="Q111" s="118">
        <f>IF(_xlfn.ISFORMULA($D111),1,0)</f>
        <v>0</v>
      </c>
      <c r="R111" s="118"/>
      <c r="S111" s="118"/>
      <c r="T111" s="119"/>
    </row>
    <row r="112" spans="1:20" s="20" customFormat="1" ht="20.100000000000001" customHeight="1" x14ac:dyDescent="0.2">
      <c r="A112" s="15">
        <f>A111+1</f>
        <v>68</v>
      </c>
      <c r="B112" s="174"/>
      <c r="C112" s="85" t="s">
        <v>112</v>
      </c>
      <c r="D112" s="142"/>
      <c r="E112" s="97" t="s">
        <v>68</v>
      </c>
      <c r="F112" s="142"/>
      <c r="G112" s="142"/>
      <c r="H112" s="19"/>
      <c r="J112" s="117"/>
      <c r="K112" s="118">
        <f>IF(ISBLANK($D112),1,0)</f>
        <v>1</v>
      </c>
      <c r="L112" s="118"/>
      <c r="M112" s="118">
        <f>IF(ISBLANK($F112),1,0)</f>
        <v>1</v>
      </c>
      <c r="N112" s="119">
        <f>IF(ISBLANK($G112),1,0)</f>
        <v>1</v>
      </c>
      <c r="P112" s="117"/>
      <c r="Q112" s="118">
        <f>IF(_xlfn.ISFORMULA($D112),1,0)</f>
        <v>0</v>
      </c>
      <c r="R112" s="118"/>
      <c r="S112" s="118">
        <f>IF(_xlfn.ISFORMULA($F112),1,0)</f>
        <v>0</v>
      </c>
      <c r="T112" s="119">
        <f>IF(_xlfn.ISFORMULA($G112),1,0)</f>
        <v>0</v>
      </c>
    </row>
    <row r="113" spans="1:20" s="20" customFormat="1" x14ac:dyDescent="0.2">
      <c r="A113" s="22"/>
      <c r="B113" s="18"/>
      <c r="C113" s="78"/>
      <c r="D113" s="148"/>
      <c r="E113" s="24"/>
      <c r="F113" s="82"/>
      <c r="G113" s="82"/>
      <c r="H113" s="19"/>
      <c r="J113" s="117"/>
      <c r="K113" s="118"/>
      <c r="L113" s="118"/>
      <c r="M113" s="118"/>
      <c r="N113" s="119"/>
      <c r="P113" s="117"/>
      <c r="Q113" s="118"/>
      <c r="R113" s="118"/>
      <c r="S113" s="118"/>
      <c r="T113" s="119"/>
    </row>
    <row r="114" spans="1:20" s="20" customFormat="1" ht="20.100000000000001" customHeight="1" x14ac:dyDescent="0.2">
      <c r="A114" s="15">
        <f>A112+1</f>
        <v>69</v>
      </c>
      <c r="B114" s="180" t="s">
        <v>113</v>
      </c>
      <c r="C114" s="16" t="s">
        <v>114</v>
      </c>
      <c r="D114" s="142"/>
      <c r="E114" s="21" t="s">
        <v>68</v>
      </c>
      <c r="F114" s="18"/>
      <c r="G114" s="18"/>
      <c r="H114" s="19"/>
      <c r="J114" s="117"/>
      <c r="K114" s="118">
        <f t="shared" ref="K114:K123" si="33">IF(ISBLANK($D114),1,0)</f>
        <v>1</v>
      </c>
      <c r="L114" s="118"/>
      <c r="M114" s="118"/>
      <c r="N114" s="119"/>
      <c r="P114" s="117"/>
      <c r="Q114" s="118">
        <f t="shared" ref="Q114:Q123" si="34">IF(_xlfn.ISFORMULA($D114),1,0)</f>
        <v>0</v>
      </c>
      <c r="R114" s="118"/>
      <c r="S114" s="118"/>
      <c r="T114" s="119"/>
    </row>
    <row r="115" spans="1:20" s="20" customFormat="1" ht="20.100000000000001" customHeight="1" x14ac:dyDescent="0.2">
      <c r="A115" s="15">
        <f t="shared" ref="A115:A123" si="35">A114+1</f>
        <v>70</v>
      </c>
      <c r="B115" s="181"/>
      <c r="C115" s="16" t="s">
        <v>115</v>
      </c>
      <c r="D115" s="142"/>
      <c r="E115" s="21" t="s">
        <v>68</v>
      </c>
      <c r="F115" s="18"/>
      <c r="G115" s="18"/>
      <c r="H115" s="19"/>
      <c r="J115" s="117"/>
      <c r="K115" s="118">
        <f t="shared" si="33"/>
        <v>1</v>
      </c>
      <c r="L115" s="118"/>
      <c r="M115" s="118"/>
      <c r="N115" s="119"/>
      <c r="P115" s="117"/>
      <c r="Q115" s="118">
        <f t="shared" si="34"/>
        <v>0</v>
      </c>
      <c r="R115" s="118"/>
      <c r="S115" s="118"/>
      <c r="T115" s="119"/>
    </row>
    <row r="116" spans="1:20" s="20" customFormat="1" ht="20.100000000000001" customHeight="1" x14ac:dyDescent="0.2">
      <c r="A116" s="15">
        <f t="shared" si="35"/>
        <v>71</v>
      </c>
      <c r="B116" s="181"/>
      <c r="C116" s="16" t="s">
        <v>116</v>
      </c>
      <c r="D116" s="142"/>
      <c r="E116" s="21" t="s">
        <v>68</v>
      </c>
      <c r="F116" s="18"/>
      <c r="G116" s="18"/>
      <c r="H116" s="19"/>
      <c r="J116" s="117"/>
      <c r="K116" s="118">
        <f t="shared" si="33"/>
        <v>1</v>
      </c>
      <c r="L116" s="118"/>
      <c r="M116" s="118"/>
      <c r="N116" s="119"/>
      <c r="P116" s="117"/>
      <c r="Q116" s="118">
        <f t="shared" si="34"/>
        <v>0</v>
      </c>
      <c r="R116" s="118"/>
      <c r="S116" s="118"/>
      <c r="T116" s="119"/>
    </row>
    <row r="117" spans="1:20" s="20" customFormat="1" ht="20.100000000000001" customHeight="1" x14ac:dyDescent="0.2">
      <c r="A117" s="15">
        <f t="shared" si="35"/>
        <v>72</v>
      </c>
      <c r="B117" s="181"/>
      <c r="C117" s="16" t="s">
        <v>117</v>
      </c>
      <c r="D117" s="142"/>
      <c r="E117" s="21" t="s">
        <v>68</v>
      </c>
      <c r="F117" s="18"/>
      <c r="G117" s="82"/>
      <c r="H117" s="19"/>
      <c r="J117" s="117"/>
      <c r="K117" s="118">
        <f t="shared" si="33"/>
        <v>1</v>
      </c>
      <c r="L117" s="118"/>
      <c r="M117" s="118"/>
      <c r="N117" s="119"/>
      <c r="P117" s="117"/>
      <c r="Q117" s="118">
        <f t="shared" si="34"/>
        <v>0</v>
      </c>
      <c r="R117" s="118"/>
      <c r="S117" s="118"/>
      <c r="T117" s="119"/>
    </row>
    <row r="118" spans="1:20" s="20" customFormat="1" ht="20.100000000000001" customHeight="1" x14ac:dyDescent="0.2">
      <c r="A118" s="15">
        <f t="shared" si="35"/>
        <v>73</v>
      </c>
      <c r="B118" s="181"/>
      <c r="C118" s="16" t="s">
        <v>118</v>
      </c>
      <c r="D118" s="142"/>
      <c r="E118" s="21" t="s">
        <v>68</v>
      </c>
      <c r="F118" s="18"/>
      <c r="G118" s="18"/>
      <c r="H118" s="19"/>
      <c r="J118" s="117"/>
      <c r="K118" s="118">
        <f t="shared" si="33"/>
        <v>1</v>
      </c>
      <c r="L118" s="118"/>
      <c r="M118" s="118"/>
      <c r="N118" s="119"/>
      <c r="P118" s="117"/>
      <c r="Q118" s="118">
        <f t="shared" si="34"/>
        <v>0</v>
      </c>
      <c r="R118" s="118"/>
      <c r="S118" s="118"/>
      <c r="T118" s="119"/>
    </row>
    <row r="119" spans="1:20" s="20" customFormat="1" ht="20.100000000000001" customHeight="1" x14ac:dyDescent="0.2">
      <c r="A119" s="15">
        <f t="shared" si="35"/>
        <v>74</v>
      </c>
      <c r="B119" s="181"/>
      <c r="C119" s="16" t="s">
        <v>119</v>
      </c>
      <c r="D119" s="142"/>
      <c r="E119" s="21" t="s">
        <v>68</v>
      </c>
      <c r="F119" s="18"/>
      <c r="G119" s="18"/>
      <c r="H119" s="19"/>
      <c r="J119" s="117"/>
      <c r="K119" s="118">
        <f t="shared" si="33"/>
        <v>1</v>
      </c>
      <c r="L119" s="118"/>
      <c r="M119" s="118"/>
      <c r="N119" s="119"/>
      <c r="P119" s="117"/>
      <c r="Q119" s="118">
        <f t="shared" si="34"/>
        <v>0</v>
      </c>
      <c r="R119" s="118"/>
      <c r="S119" s="118"/>
      <c r="T119" s="119"/>
    </row>
    <row r="120" spans="1:20" s="20" customFormat="1" ht="20.100000000000001" customHeight="1" x14ac:dyDescent="0.2">
      <c r="A120" s="15">
        <f t="shared" si="35"/>
        <v>75</v>
      </c>
      <c r="B120" s="181"/>
      <c r="C120" s="16" t="s">
        <v>120</v>
      </c>
      <c r="D120" s="142"/>
      <c r="E120" s="21" t="s">
        <v>68</v>
      </c>
      <c r="F120" s="18"/>
      <c r="G120" s="18"/>
      <c r="H120" s="19"/>
      <c r="J120" s="117"/>
      <c r="K120" s="118">
        <f t="shared" si="33"/>
        <v>1</v>
      </c>
      <c r="L120" s="118"/>
      <c r="M120" s="118"/>
      <c r="N120" s="119"/>
      <c r="P120" s="117"/>
      <c r="Q120" s="118">
        <f t="shared" si="34"/>
        <v>0</v>
      </c>
      <c r="R120" s="118"/>
      <c r="S120" s="118"/>
      <c r="T120" s="119"/>
    </row>
    <row r="121" spans="1:20" s="20" customFormat="1" ht="20.100000000000001" customHeight="1" x14ac:dyDescent="0.2">
      <c r="A121" s="15">
        <f t="shared" si="35"/>
        <v>76</v>
      </c>
      <c r="B121" s="181"/>
      <c r="C121" s="16" t="s">
        <v>75</v>
      </c>
      <c r="D121" s="142"/>
      <c r="E121" s="21" t="s">
        <v>68</v>
      </c>
      <c r="F121" s="18"/>
      <c r="G121" s="18"/>
      <c r="H121" s="19"/>
      <c r="J121" s="117"/>
      <c r="K121" s="118">
        <f t="shared" si="33"/>
        <v>1</v>
      </c>
      <c r="L121" s="118"/>
      <c r="M121" s="118"/>
      <c r="N121" s="119"/>
      <c r="P121" s="117"/>
      <c r="Q121" s="118">
        <f t="shared" si="34"/>
        <v>0</v>
      </c>
      <c r="R121" s="118"/>
      <c r="S121" s="118"/>
      <c r="T121" s="119"/>
    </row>
    <row r="122" spans="1:20" ht="20.100000000000001" customHeight="1" x14ac:dyDescent="0.2">
      <c r="A122" s="15">
        <f t="shared" si="35"/>
        <v>77</v>
      </c>
      <c r="B122" s="181"/>
      <c r="C122" s="16" t="s">
        <v>121</v>
      </c>
      <c r="D122" s="142"/>
      <c r="E122" s="21" t="s">
        <v>68</v>
      </c>
      <c r="F122" s="13"/>
      <c r="G122" s="13"/>
      <c r="H122" s="14"/>
      <c r="J122" s="120"/>
      <c r="K122" s="118">
        <f t="shared" si="33"/>
        <v>1</v>
      </c>
      <c r="L122" s="121"/>
      <c r="M122" s="121"/>
      <c r="N122" s="122"/>
      <c r="P122" s="120"/>
      <c r="Q122" s="118">
        <f t="shared" si="34"/>
        <v>0</v>
      </c>
      <c r="R122" s="121"/>
      <c r="S122" s="121"/>
      <c r="T122" s="122"/>
    </row>
    <row r="123" spans="1:20" ht="20.100000000000001" customHeight="1" x14ac:dyDescent="0.2">
      <c r="A123" s="15">
        <f t="shared" si="35"/>
        <v>78</v>
      </c>
      <c r="B123" s="182"/>
      <c r="C123" s="16" t="s">
        <v>122</v>
      </c>
      <c r="D123" s="142"/>
      <c r="E123" s="21" t="s">
        <v>68</v>
      </c>
      <c r="F123" s="13"/>
      <c r="G123" s="13"/>
      <c r="H123" s="14"/>
      <c r="J123" s="120"/>
      <c r="K123" s="118">
        <f t="shared" si="33"/>
        <v>1</v>
      </c>
      <c r="L123" s="121"/>
      <c r="M123" s="121"/>
      <c r="N123" s="122"/>
      <c r="P123" s="120"/>
      <c r="Q123" s="118">
        <f t="shared" si="34"/>
        <v>0</v>
      </c>
      <c r="R123" s="121"/>
      <c r="S123" s="121"/>
      <c r="T123" s="122"/>
    </row>
    <row r="124" spans="1:20" ht="20.100000000000001" customHeight="1" x14ac:dyDescent="0.2">
      <c r="A124" s="98"/>
      <c r="B124" s="13"/>
      <c r="C124" s="13"/>
      <c r="D124" s="13"/>
      <c r="E124" s="13"/>
      <c r="F124" s="13"/>
      <c r="G124" s="13"/>
      <c r="H124" s="14"/>
      <c r="J124" s="120"/>
      <c r="K124" s="121"/>
      <c r="L124" s="121"/>
      <c r="M124" s="121"/>
      <c r="N124" s="122"/>
      <c r="P124" s="120"/>
      <c r="Q124" s="121"/>
      <c r="R124" s="121"/>
      <c r="S124" s="121"/>
      <c r="T124" s="122"/>
    </row>
    <row r="125" spans="1:20" ht="13.5" customHeight="1" x14ac:dyDescent="0.2">
      <c r="A125" s="98"/>
      <c r="B125" s="13"/>
      <c r="C125" s="13"/>
      <c r="D125" s="18"/>
      <c r="E125" s="13"/>
      <c r="F125" s="13"/>
      <c r="G125" s="13"/>
      <c r="H125" s="14"/>
      <c r="J125" s="120"/>
      <c r="K125" s="121"/>
      <c r="L125" s="121"/>
      <c r="M125" s="121"/>
      <c r="N125" s="122"/>
      <c r="P125" s="120"/>
      <c r="Q125" s="121"/>
      <c r="R125" s="121"/>
      <c r="S125" s="121"/>
      <c r="T125" s="122"/>
    </row>
    <row r="126" spans="1:20" ht="20.100000000000001" customHeight="1" x14ac:dyDescent="0.25">
      <c r="A126" s="22"/>
      <c r="B126" s="99" t="s">
        <v>123</v>
      </c>
      <c r="C126" s="18"/>
      <c r="D126" s="138" t="s">
        <v>280</v>
      </c>
      <c r="E126" s="103" t="s">
        <v>124</v>
      </c>
      <c r="F126" s="13"/>
      <c r="G126" s="13"/>
      <c r="H126" s="14"/>
      <c r="J126" s="120"/>
      <c r="K126" s="121"/>
      <c r="L126" s="121"/>
      <c r="M126" s="121"/>
      <c r="N126" s="122"/>
      <c r="P126" s="120"/>
      <c r="Q126" s="121"/>
      <c r="R126" s="121"/>
      <c r="S126" s="121"/>
      <c r="T126" s="122"/>
    </row>
    <row r="127" spans="1:20" ht="20.100000000000001" customHeight="1" x14ac:dyDescent="0.2">
      <c r="A127" s="22"/>
      <c r="B127" s="179"/>
      <c r="C127" s="18"/>
      <c r="D127" s="133"/>
      <c r="E127" s="16" t="s">
        <v>125</v>
      </c>
      <c r="F127" s="13"/>
      <c r="G127" s="13"/>
      <c r="H127" s="14"/>
      <c r="J127" s="120"/>
      <c r="K127" s="118">
        <f>IF(ISBLANK($D127),1,0)</f>
        <v>1</v>
      </c>
      <c r="L127" s="121"/>
      <c r="M127" s="121"/>
      <c r="N127" s="122"/>
      <c r="P127" s="120"/>
      <c r="Q127" s="118">
        <f>IF(_xlfn.ISFORMULA($D127),1,0)</f>
        <v>0</v>
      </c>
      <c r="R127" s="121"/>
      <c r="S127" s="121"/>
      <c r="T127" s="122"/>
    </row>
    <row r="128" spans="1:20" ht="18.75" customHeight="1" x14ac:dyDescent="0.2">
      <c r="A128" s="22"/>
      <c r="B128" s="179"/>
      <c r="C128" s="18"/>
      <c r="D128" s="133"/>
      <c r="E128" s="16" t="s">
        <v>126</v>
      </c>
      <c r="F128" s="13"/>
      <c r="G128" s="13"/>
      <c r="H128" s="14"/>
      <c r="J128" s="120"/>
      <c r="K128" s="118">
        <f>IF(ISBLANK($D128),1,0)</f>
        <v>1</v>
      </c>
      <c r="L128" s="121"/>
      <c r="M128" s="121"/>
      <c r="N128" s="122"/>
      <c r="P128" s="120"/>
      <c r="Q128" s="118">
        <f>IF(_xlfn.ISFORMULA($D128),1,0)</f>
        <v>0</v>
      </c>
      <c r="R128" s="121"/>
      <c r="S128" s="121"/>
      <c r="T128" s="122"/>
    </row>
    <row r="129" spans="1:20" ht="18.75" customHeight="1" x14ac:dyDescent="0.2">
      <c r="A129" s="22"/>
      <c r="B129" s="100"/>
      <c r="C129" s="18"/>
      <c r="D129" s="13"/>
      <c r="E129" s="18"/>
      <c r="F129" s="13"/>
      <c r="G129" s="13"/>
      <c r="H129" s="14"/>
      <c r="J129" s="120"/>
      <c r="K129" s="121"/>
      <c r="L129" s="121"/>
      <c r="M129" s="121"/>
      <c r="N129" s="122"/>
      <c r="P129" s="120"/>
      <c r="Q129" s="121"/>
      <c r="R129" s="121"/>
      <c r="S129" s="121"/>
      <c r="T129" s="122"/>
    </row>
    <row r="130" spans="1:20" ht="18" x14ac:dyDescent="0.25">
      <c r="A130" s="98"/>
      <c r="B130" s="99" t="s">
        <v>132</v>
      </c>
      <c r="C130" s="13"/>
      <c r="D130" s="13"/>
      <c r="E130" s="13"/>
      <c r="F130" s="13"/>
      <c r="G130" s="13"/>
      <c r="H130" s="14"/>
      <c r="J130" s="120"/>
      <c r="K130" s="121"/>
      <c r="L130" s="121"/>
      <c r="M130" s="121"/>
      <c r="N130" s="122"/>
      <c r="P130" s="120"/>
      <c r="Q130" s="121"/>
      <c r="R130" s="121"/>
      <c r="S130" s="121"/>
      <c r="T130" s="122"/>
    </row>
    <row r="131" spans="1:20" ht="20.100000000000001" customHeight="1" x14ac:dyDescent="0.2">
      <c r="A131" s="101">
        <f>A123+1</f>
        <v>79</v>
      </c>
      <c r="B131" s="102" t="s">
        <v>127</v>
      </c>
      <c r="C131" s="103" t="s">
        <v>128</v>
      </c>
      <c r="D131" s="149"/>
      <c r="E131" s="103" t="s">
        <v>104</v>
      </c>
      <c r="F131" s="13"/>
      <c r="G131" s="13"/>
      <c r="H131" s="14"/>
      <c r="J131" s="120"/>
      <c r="K131" s="118">
        <f>IF(ISBLANK($D131),1,0)</f>
        <v>1</v>
      </c>
      <c r="L131" s="121"/>
      <c r="M131" s="121"/>
      <c r="N131" s="122"/>
      <c r="P131" s="120"/>
      <c r="Q131" s="118">
        <f>IF(_xlfn.ISFORMULA($D131),1,0)</f>
        <v>0</v>
      </c>
      <c r="R131" s="121"/>
      <c r="S131" s="121"/>
      <c r="T131" s="122"/>
    </row>
    <row r="132" spans="1:20" ht="20.100000000000001" customHeight="1" x14ac:dyDescent="0.2">
      <c r="A132" s="104">
        <f>A131+1</f>
        <v>80</v>
      </c>
      <c r="B132" s="105"/>
      <c r="C132" s="103" t="s">
        <v>129</v>
      </c>
      <c r="D132" s="149"/>
      <c r="E132" s="103" t="s">
        <v>104</v>
      </c>
      <c r="F132" s="13"/>
      <c r="G132" s="13"/>
      <c r="H132" s="14"/>
      <c r="J132" s="123"/>
      <c r="K132" s="125">
        <f>IF(ISBLANK($D132),1,0)</f>
        <v>1</v>
      </c>
      <c r="L132" s="125"/>
      <c r="M132" s="125"/>
      <c r="N132" s="124"/>
      <c r="P132" s="123"/>
      <c r="Q132" s="125">
        <f>IF(_xlfn.ISFORMULA($D132),1,0)</f>
        <v>0</v>
      </c>
      <c r="R132" s="125"/>
      <c r="S132" s="125"/>
      <c r="T132" s="124"/>
    </row>
    <row r="133" spans="1:20" ht="20.100000000000001" customHeight="1" thickBot="1" x14ac:dyDescent="0.25">
      <c r="A133" s="98"/>
      <c r="B133" s="13"/>
      <c r="C133" s="13"/>
      <c r="D133" s="13"/>
      <c r="E133" s="13"/>
      <c r="F133" s="13"/>
      <c r="G133" s="13"/>
      <c r="H133" s="14"/>
    </row>
    <row r="134" spans="1:20" ht="18" x14ac:dyDescent="0.25">
      <c r="A134" s="150"/>
      <c r="B134" s="151" t="s">
        <v>285</v>
      </c>
      <c r="C134" s="36"/>
      <c r="D134" s="36"/>
      <c r="E134" s="36"/>
      <c r="F134" s="36"/>
      <c r="G134" s="36"/>
      <c r="H134" s="152"/>
    </row>
    <row r="135" spans="1:20" ht="18" x14ac:dyDescent="0.25">
      <c r="A135" s="98"/>
      <c r="B135" s="99"/>
      <c r="C135" s="13"/>
      <c r="D135" s="13"/>
      <c r="E135" s="13"/>
      <c r="F135" s="13"/>
      <c r="G135" s="13"/>
      <c r="H135" s="106"/>
    </row>
    <row r="136" spans="1:20" ht="20.100000000000001" customHeight="1" x14ac:dyDescent="0.2">
      <c r="A136" s="153">
        <f>A132+1</f>
        <v>81</v>
      </c>
      <c r="B136" s="183" t="s">
        <v>309</v>
      </c>
      <c r="C136" s="107" t="s">
        <v>310</v>
      </c>
      <c r="D136" s="110">
        <f>SUM($J$6:$N$132)</f>
        <v>144</v>
      </c>
      <c r="E136" s="107" t="s">
        <v>291</v>
      </c>
      <c r="F136" s="166" t="s">
        <v>315</v>
      </c>
      <c r="G136" s="113"/>
      <c r="H136" s="14"/>
    </row>
    <row r="137" spans="1:20" ht="20.100000000000001" customHeight="1" x14ac:dyDescent="0.2">
      <c r="A137" s="153">
        <f>A136+1</f>
        <v>82</v>
      </c>
      <c r="B137" s="184"/>
      <c r="C137" s="107" t="s">
        <v>313</v>
      </c>
      <c r="D137" s="110">
        <f>SUM($P$6:$T$132)</f>
        <v>0</v>
      </c>
      <c r="E137" s="107" t="s">
        <v>291</v>
      </c>
      <c r="F137" s="166" t="s">
        <v>314</v>
      </c>
      <c r="G137" s="113"/>
      <c r="H137" s="14"/>
    </row>
    <row r="138" spans="1:20" ht="20.100000000000001" customHeight="1" x14ac:dyDescent="0.2">
      <c r="A138" s="98"/>
      <c r="B138" s="13"/>
      <c r="C138" s="13"/>
      <c r="D138" s="13"/>
      <c r="E138" s="13"/>
      <c r="F138" s="18"/>
      <c r="G138" s="13"/>
      <c r="H138" s="14"/>
    </row>
    <row r="139" spans="1:20" ht="20.100000000000001" customHeight="1" x14ac:dyDescent="0.2">
      <c r="A139" s="153">
        <f>A137+1</f>
        <v>83</v>
      </c>
      <c r="B139" s="170" t="s">
        <v>286</v>
      </c>
      <c r="C139" s="107" t="s">
        <v>287</v>
      </c>
      <c r="D139" s="108">
        <f>SUM(D89,D91,D98)</f>
        <v>0</v>
      </c>
      <c r="E139" s="109" t="s">
        <v>68</v>
      </c>
      <c r="F139" s="18"/>
      <c r="G139" s="13"/>
      <c r="H139" s="14"/>
    </row>
    <row r="140" spans="1:20" ht="20.100000000000001" customHeight="1" x14ac:dyDescent="0.2">
      <c r="A140" s="153">
        <f>A139+1</f>
        <v>84</v>
      </c>
      <c r="B140" s="178"/>
      <c r="C140" s="107" t="s">
        <v>288</v>
      </c>
      <c r="D140" s="108">
        <f>SUM(D109:D112,D114:D123)</f>
        <v>0</v>
      </c>
      <c r="E140" s="109" t="s">
        <v>68</v>
      </c>
      <c r="F140" s="18"/>
      <c r="G140" s="13"/>
      <c r="H140" s="14"/>
    </row>
    <row r="141" spans="1:20" ht="20.100000000000001" customHeight="1" x14ac:dyDescent="0.2">
      <c r="A141" s="153">
        <f t="shared" ref="A141:A142" si="36">A140+1</f>
        <v>85</v>
      </c>
      <c r="B141" s="178"/>
      <c r="C141" s="107" t="s">
        <v>289</v>
      </c>
      <c r="D141" s="108">
        <f>D139-D140</f>
        <v>0</v>
      </c>
      <c r="E141" s="109" t="s">
        <v>68</v>
      </c>
      <c r="F141" s="18"/>
      <c r="G141" s="13"/>
      <c r="H141" s="14"/>
    </row>
    <row r="142" spans="1:20" ht="20.100000000000001" customHeight="1" x14ac:dyDescent="0.2">
      <c r="A142" s="153">
        <f t="shared" si="36"/>
        <v>86</v>
      </c>
      <c r="B142" s="171"/>
      <c r="C142" s="107" t="s">
        <v>290</v>
      </c>
      <c r="D142" s="110">
        <f>ROUND(D141,0)</f>
        <v>0</v>
      </c>
      <c r="E142" s="107" t="s">
        <v>291</v>
      </c>
      <c r="F142" s="166" t="s">
        <v>318</v>
      </c>
      <c r="G142" s="13"/>
      <c r="H142" s="14"/>
    </row>
    <row r="143" spans="1:20" ht="20.100000000000001" customHeight="1" x14ac:dyDescent="0.2">
      <c r="A143" s="98"/>
      <c r="B143" s="13"/>
      <c r="C143" s="13"/>
      <c r="D143" s="13"/>
      <c r="E143" s="13"/>
      <c r="F143" s="13"/>
      <c r="G143" s="13"/>
      <c r="H143" s="14"/>
    </row>
    <row r="144" spans="1:20" ht="20.100000000000001" customHeight="1" x14ac:dyDescent="0.2">
      <c r="A144" s="153">
        <f>A142+1</f>
        <v>87</v>
      </c>
      <c r="B144" s="170" t="s">
        <v>292</v>
      </c>
      <c r="C144" s="107" t="s">
        <v>296</v>
      </c>
      <c r="D144" s="108">
        <f>SUM($D$43:$D$49)</f>
        <v>0</v>
      </c>
      <c r="E144" s="109" t="s">
        <v>104</v>
      </c>
      <c r="F144" s="13"/>
      <c r="G144" s="13"/>
      <c r="H144" s="14"/>
    </row>
    <row r="145" spans="1:8" ht="20.100000000000001" customHeight="1" x14ac:dyDescent="0.2">
      <c r="A145" s="153">
        <f>A144+1</f>
        <v>88</v>
      </c>
      <c r="B145" s="178"/>
      <c r="C145" s="107" t="s">
        <v>297</v>
      </c>
      <c r="D145" s="108">
        <f>SUM($F$43:$F$49)</f>
        <v>0</v>
      </c>
      <c r="E145" s="109" t="s">
        <v>68</v>
      </c>
      <c r="F145" s="13"/>
      <c r="G145" s="13"/>
      <c r="H145" s="14"/>
    </row>
    <row r="146" spans="1:8" ht="20.100000000000001" customHeight="1" x14ac:dyDescent="0.2">
      <c r="A146" s="153">
        <f t="shared" ref="A146:A149" si="37">A145+1</f>
        <v>89</v>
      </c>
      <c r="B146" s="178"/>
      <c r="C146" s="107" t="s">
        <v>298</v>
      </c>
      <c r="D146" s="108">
        <f>IF(D144=0,0,D145/D144)</f>
        <v>0</v>
      </c>
      <c r="E146" s="109" t="s">
        <v>299</v>
      </c>
      <c r="F146" s="13"/>
      <c r="G146" s="13"/>
      <c r="H146" s="14"/>
    </row>
    <row r="147" spans="1:8" ht="20.100000000000001" customHeight="1" x14ac:dyDescent="0.2">
      <c r="A147" s="153">
        <f t="shared" si="37"/>
        <v>90</v>
      </c>
      <c r="B147" s="178"/>
      <c r="C147" s="107" t="s">
        <v>293</v>
      </c>
      <c r="D147" s="108">
        <f>SUM($E$43:$E$49)</f>
        <v>0</v>
      </c>
      <c r="E147" s="109" t="s">
        <v>104</v>
      </c>
      <c r="F147" s="13"/>
      <c r="G147" s="13"/>
      <c r="H147" s="14"/>
    </row>
    <row r="148" spans="1:8" ht="20.100000000000001" customHeight="1" x14ac:dyDescent="0.2">
      <c r="A148" s="153">
        <f t="shared" si="37"/>
        <v>91</v>
      </c>
      <c r="B148" s="178"/>
      <c r="C148" s="107" t="s">
        <v>294</v>
      </c>
      <c r="D148" s="108">
        <f>SUM($G$43:$G$49)</f>
        <v>0</v>
      </c>
      <c r="E148" s="109" t="s">
        <v>68</v>
      </c>
      <c r="F148" s="13"/>
      <c r="G148" s="13"/>
      <c r="H148" s="14"/>
    </row>
    <row r="149" spans="1:8" ht="20.100000000000001" customHeight="1" x14ac:dyDescent="0.2">
      <c r="A149" s="153">
        <f t="shared" si="37"/>
        <v>92</v>
      </c>
      <c r="B149" s="171"/>
      <c r="C149" s="107" t="s">
        <v>295</v>
      </c>
      <c r="D149" s="108">
        <f>IF(D147=0,0,D148/D147)</f>
        <v>0</v>
      </c>
      <c r="E149" s="109" t="s">
        <v>299</v>
      </c>
      <c r="F149" s="13"/>
      <c r="G149" s="13"/>
      <c r="H149" s="14"/>
    </row>
    <row r="150" spans="1:8" ht="20.100000000000001" customHeight="1" x14ac:dyDescent="0.2">
      <c r="A150" s="98"/>
      <c r="B150" s="13"/>
      <c r="C150" s="13"/>
      <c r="D150" s="13"/>
      <c r="E150" s="13"/>
      <c r="F150" s="13"/>
      <c r="G150" s="13"/>
      <c r="H150" s="14"/>
    </row>
    <row r="151" spans="1:8" ht="20.100000000000001" customHeight="1" x14ac:dyDescent="0.2">
      <c r="A151" s="153">
        <f>A149+1</f>
        <v>93</v>
      </c>
      <c r="B151" s="170" t="s">
        <v>300</v>
      </c>
      <c r="C151" s="107" t="s">
        <v>302</v>
      </c>
      <c r="D151" s="108">
        <f>SUM(D62:D71)</f>
        <v>0</v>
      </c>
      <c r="E151" s="109" t="s">
        <v>68</v>
      </c>
      <c r="F151" s="13"/>
      <c r="G151" s="13"/>
      <c r="H151" s="14"/>
    </row>
    <row r="152" spans="1:8" ht="20.100000000000001" customHeight="1" x14ac:dyDescent="0.2">
      <c r="A152" s="153">
        <f>A151+1</f>
        <v>94</v>
      </c>
      <c r="B152" s="171"/>
      <c r="C152" s="107" t="s">
        <v>303</v>
      </c>
      <c r="D152" s="108">
        <f>IF($D$7=0,0,D151/$D$7)</f>
        <v>0</v>
      </c>
      <c r="E152" s="109" t="s">
        <v>301</v>
      </c>
      <c r="F152" s="13"/>
      <c r="G152" s="13"/>
      <c r="H152" s="14"/>
    </row>
    <row r="153" spans="1:8" ht="20.100000000000001" customHeight="1" x14ac:dyDescent="0.2">
      <c r="A153" s="98"/>
      <c r="B153" s="13"/>
      <c r="C153" s="13"/>
      <c r="D153" s="13"/>
      <c r="E153" s="13"/>
      <c r="F153" s="13"/>
      <c r="G153" s="13"/>
      <c r="H153" s="14"/>
    </row>
    <row r="154" spans="1:8" ht="20.100000000000001" customHeight="1" x14ac:dyDescent="0.2">
      <c r="A154" s="153">
        <f>A152+1</f>
        <v>95</v>
      </c>
      <c r="B154" s="170" t="s">
        <v>84</v>
      </c>
      <c r="C154" s="107" t="s">
        <v>302</v>
      </c>
      <c r="D154" s="108">
        <f>SUM(D83:D85)</f>
        <v>0</v>
      </c>
      <c r="E154" s="109" t="s">
        <v>68</v>
      </c>
      <c r="F154" s="13"/>
      <c r="G154" s="13"/>
      <c r="H154" s="14"/>
    </row>
    <row r="155" spans="1:8" ht="20.100000000000001" customHeight="1" x14ac:dyDescent="0.2">
      <c r="A155" s="153">
        <f>A154+1</f>
        <v>96</v>
      </c>
      <c r="B155" s="171"/>
      <c r="C155" s="107" t="s">
        <v>303</v>
      </c>
      <c r="D155" s="108">
        <f>IF($D$7=0,0,D154/$D$7)</f>
        <v>0</v>
      </c>
      <c r="E155" s="109" t="s">
        <v>301</v>
      </c>
      <c r="F155" s="13"/>
      <c r="G155" s="13"/>
      <c r="H155" s="14"/>
    </row>
    <row r="156" spans="1:8" ht="20.100000000000001" customHeight="1" x14ac:dyDescent="0.2">
      <c r="A156" s="98"/>
      <c r="B156" s="13"/>
      <c r="C156" s="13"/>
      <c r="D156" s="13"/>
      <c r="E156" s="13"/>
      <c r="F156" s="13"/>
      <c r="G156" s="13"/>
      <c r="H156" s="14"/>
    </row>
    <row r="157" spans="1:8" ht="20.100000000000001" customHeight="1" x14ac:dyDescent="0.2">
      <c r="A157" s="153">
        <f>A155+1</f>
        <v>97</v>
      </c>
      <c r="B157" s="170" t="s">
        <v>304</v>
      </c>
      <c r="C157" s="107" t="s">
        <v>305</v>
      </c>
      <c r="D157" s="108">
        <f>SUM(D104:D106)</f>
        <v>0</v>
      </c>
      <c r="E157" s="109" t="s">
        <v>104</v>
      </c>
      <c r="F157" s="13"/>
      <c r="G157" s="13"/>
      <c r="H157" s="14"/>
    </row>
    <row r="158" spans="1:8" ht="20.100000000000001" customHeight="1" x14ac:dyDescent="0.2">
      <c r="A158" s="153">
        <f t="shared" ref="A158:A161" si="38">A157+1</f>
        <v>98</v>
      </c>
      <c r="B158" s="178"/>
      <c r="C158" s="107" t="s">
        <v>306</v>
      </c>
      <c r="D158" s="108">
        <f>SUM(D109:D112)</f>
        <v>0</v>
      </c>
      <c r="E158" s="109" t="s">
        <v>68</v>
      </c>
      <c r="F158" s="13"/>
      <c r="G158" s="13"/>
      <c r="H158" s="14"/>
    </row>
    <row r="159" spans="1:8" ht="20.100000000000001" customHeight="1" x14ac:dyDescent="0.2">
      <c r="A159" s="153">
        <f t="shared" si="38"/>
        <v>99</v>
      </c>
      <c r="B159" s="178"/>
      <c r="C159" s="107" t="s">
        <v>307</v>
      </c>
      <c r="D159" s="108">
        <f>IF(D157=0,0,D158/D157)</f>
        <v>0</v>
      </c>
      <c r="E159" s="109" t="s">
        <v>299</v>
      </c>
      <c r="F159" s="13"/>
      <c r="G159" s="13"/>
      <c r="H159" s="14"/>
    </row>
    <row r="160" spans="1:8" ht="20.100000000000001" customHeight="1" x14ac:dyDescent="0.2">
      <c r="A160" s="153">
        <f t="shared" si="38"/>
        <v>100</v>
      </c>
      <c r="B160" s="178"/>
      <c r="C160" s="107" t="s">
        <v>121</v>
      </c>
      <c r="D160" s="108">
        <f>D140-D158</f>
        <v>0</v>
      </c>
      <c r="E160" s="109" t="s">
        <v>68</v>
      </c>
      <c r="F160" s="13"/>
      <c r="G160" s="13"/>
      <c r="H160" s="14"/>
    </row>
    <row r="161" spans="1:8" ht="20.100000000000001" customHeight="1" x14ac:dyDescent="0.2">
      <c r="A161" s="153">
        <f t="shared" si="38"/>
        <v>101</v>
      </c>
      <c r="B161" s="171"/>
      <c r="C161" s="107" t="s">
        <v>308</v>
      </c>
      <c r="D161" s="108">
        <f>IF($D$7=0,0,D160/$D$7)</f>
        <v>0</v>
      </c>
      <c r="E161" s="109" t="s">
        <v>301</v>
      </c>
      <c r="F161" s="13"/>
      <c r="G161" s="13"/>
      <c r="H161" s="14"/>
    </row>
    <row r="162" spans="1:8" ht="20.100000000000001" customHeight="1" x14ac:dyDescent="0.2">
      <c r="A162" s="98"/>
      <c r="B162" s="13"/>
      <c r="C162" s="13"/>
      <c r="D162" s="13"/>
      <c r="E162" s="13"/>
      <c r="F162" s="13"/>
      <c r="G162" s="13"/>
      <c r="H162" s="14"/>
    </row>
    <row r="163" spans="1:8" ht="20.100000000000001" customHeight="1" thickBot="1" x14ac:dyDescent="0.25">
      <c r="A163" s="111"/>
      <c r="B163" s="47"/>
      <c r="C163" s="47"/>
      <c r="D163" s="47"/>
      <c r="E163" s="47"/>
      <c r="F163" s="47"/>
      <c r="G163" s="47"/>
      <c r="H163" s="48"/>
    </row>
    <row r="164" spans="1:8" x14ac:dyDescent="0.2">
      <c r="H164" s="3"/>
    </row>
    <row r="165" spans="1:8" x14ac:dyDescent="0.2">
      <c r="H165" s="3"/>
    </row>
    <row r="166" spans="1:8" x14ac:dyDescent="0.2">
      <c r="H166" s="3"/>
    </row>
    <row r="167" spans="1:8" x14ac:dyDescent="0.2">
      <c r="H167" s="3"/>
    </row>
    <row r="168" spans="1:8" x14ac:dyDescent="0.2">
      <c r="H168" s="3"/>
    </row>
    <row r="169" spans="1:8" x14ac:dyDescent="0.2">
      <c r="H169" s="3"/>
    </row>
    <row r="170" spans="1:8" x14ac:dyDescent="0.2">
      <c r="H170" s="3"/>
    </row>
    <row r="171" spans="1:8" x14ac:dyDescent="0.2">
      <c r="H171" s="3"/>
    </row>
    <row r="172" spans="1:8" x14ac:dyDescent="0.2">
      <c r="H172" s="3"/>
    </row>
    <row r="173" spans="1:8" x14ac:dyDescent="0.2">
      <c r="H173" s="3"/>
    </row>
    <row r="174" spans="1:8" x14ac:dyDescent="0.2">
      <c r="H174" s="3"/>
    </row>
    <row r="175" spans="1:8" x14ac:dyDescent="0.2">
      <c r="H175" s="3"/>
    </row>
    <row r="176" spans="1:8" x14ac:dyDescent="0.2">
      <c r="H176" s="3"/>
    </row>
    <row r="177" spans="8:8" x14ac:dyDescent="0.2">
      <c r="H177" s="3"/>
    </row>
    <row r="178" spans="8:8" x14ac:dyDescent="0.2">
      <c r="H178" s="3"/>
    </row>
    <row r="179" spans="8:8" x14ac:dyDescent="0.2">
      <c r="H179" s="3"/>
    </row>
    <row r="180" spans="8:8" x14ac:dyDescent="0.2">
      <c r="H180" s="3"/>
    </row>
    <row r="181" spans="8:8" x14ac:dyDescent="0.2">
      <c r="H181" s="3"/>
    </row>
    <row r="182" spans="8:8" x14ac:dyDescent="0.2">
      <c r="H182" s="3"/>
    </row>
    <row r="183" spans="8:8" x14ac:dyDescent="0.2">
      <c r="H183" s="3"/>
    </row>
    <row r="184" spans="8:8" x14ac:dyDescent="0.2">
      <c r="H184" s="3"/>
    </row>
    <row r="185" spans="8:8" x14ac:dyDescent="0.2">
      <c r="H185" s="3"/>
    </row>
    <row r="186" spans="8:8" x14ac:dyDescent="0.2">
      <c r="H186" s="3"/>
    </row>
    <row r="187" spans="8:8" x14ac:dyDescent="0.2">
      <c r="H187" s="3"/>
    </row>
    <row r="188" spans="8:8" x14ac:dyDescent="0.2">
      <c r="H188" s="3"/>
    </row>
    <row r="189" spans="8:8" x14ac:dyDescent="0.2">
      <c r="H189" s="3"/>
    </row>
    <row r="190" spans="8:8" x14ac:dyDescent="0.2">
      <c r="H190" s="3"/>
    </row>
    <row r="191" spans="8:8" x14ac:dyDescent="0.2">
      <c r="H191" s="3"/>
    </row>
    <row r="192" spans="8:8" x14ac:dyDescent="0.2">
      <c r="H192" s="3"/>
    </row>
    <row r="193" spans="8:8" x14ac:dyDescent="0.2">
      <c r="H193" s="3"/>
    </row>
    <row r="194" spans="8:8" x14ac:dyDescent="0.2">
      <c r="H194" s="3"/>
    </row>
    <row r="195" spans="8:8" x14ac:dyDescent="0.2">
      <c r="H195" s="3"/>
    </row>
    <row r="196" spans="8:8" x14ac:dyDescent="0.2">
      <c r="H196" s="3"/>
    </row>
    <row r="197" spans="8:8" x14ac:dyDescent="0.2">
      <c r="H197" s="3"/>
    </row>
    <row r="198" spans="8:8" x14ac:dyDescent="0.2">
      <c r="H198" s="3"/>
    </row>
    <row r="199" spans="8:8" x14ac:dyDescent="0.2">
      <c r="H199" s="3"/>
    </row>
    <row r="200" spans="8:8" x14ac:dyDescent="0.2">
      <c r="H200" s="3"/>
    </row>
    <row r="201" spans="8:8" x14ac:dyDescent="0.2">
      <c r="H201" s="3"/>
    </row>
    <row r="202" spans="8:8" x14ac:dyDescent="0.2">
      <c r="H202" s="3"/>
    </row>
    <row r="203" spans="8:8" x14ac:dyDescent="0.2">
      <c r="H203" s="3"/>
    </row>
    <row r="204" spans="8:8" x14ac:dyDescent="0.2">
      <c r="H204" s="3"/>
    </row>
    <row r="205" spans="8:8" x14ac:dyDescent="0.2">
      <c r="H205" s="3"/>
    </row>
    <row r="206" spans="8:8" x14ac:dyDescent="0.2">
      <c r="H206" s="3"/>
    </row>
    <row r="207" spans="8:8" x14ac:dyDescent="0.2">
      <c r="H207" s="3"/>
    </row>
    <row r="208" spans="8:8" x14ac:dyDescent="0.2">
      <c r="H208" s="3"/>
    </row>
    <row r="209" spans="8:8" x14ac:dyDescent="0.2">
      <c r="H209" s="3"/>
    </row>
    <row r="210" spans="8:8" x14ac:dyDescent="0.2">
      <c r="H210" s="3"/>
    </row>
    <row r="211" spans="8:8" x14ac:dyDescent="0.2">
      <c r="H211" s="3"/>
    </row>
    <row r="212" spans="8:8" x14ac:dyDescent="0.2">
      <c r="H212" s="3"/>
    </row>
    <row r="213" spans="8:8" x14ac:dyDescent="0.2">
      <c r="H213" s="3"/>
    </row>
    <row r="214" spans="8:8" x14ac:dyDescent="0.2">
      <c r="H214" s="3"/>
    </row>
    <row r="215" spans="8:8" x14ac:dyDescent="0.2">
      <c r="H215" s="3"/>
    </row>
    <row r="216" spans="8:8" x14ac:dyDescent="0.2">
      <c r="H216" s="3"/>
    </row>
    <row r="217" spans="8:8" x14ac:dyDescent="0.2">
      <c r="H217" s="3"/>
    </row>
    <row r="218" spans="8:8" x14ac:dyDescent="0.2">
      <c r="H218" s="3"/>
    </row>
    <row r="219" spans="8:8" x14ac:dyDescent="0.2">
      <c r="H219" s="3"/>
    </row>
    <row r="220" spans="8:8" x14ac:dyDescent="0.2">
      <c r="H220" s="3"/>
    </row>
    <row r="221" spans="8:8" x14ac:dyDescent="0.2">
      <c r="H221" s="3"/>
    </row>
    <row r="222" spans="8:8" x14ac:dyDescent="0.2">
      <c r="H222" s="3"/>
    </row>
    <row r="223" spans="8:8" x14ac:dyDescent="0.2">
      <c r="H223" s="3"/>
    </row>
    <row r="224" spans="8:8" x14ac:dyDescent="0.2">
      <c r="H224" s="3"/>
    </row>
    <row r="225" spans="8:8" x14ac:dyDescent="0.2">
      <c r="H225" s="3"/>
    </row>
    <row r="226" spans="8:8" x14ac:dyDescent="0.2">
      <c r="H226" s="3"/>
    </row>
    <row r="227" spans="8:8" x14ac:dyDescent="0.2">
      <c r="H227" s="3"/>
    </row>
    <row r="228" spans="8:8" x14ac:dyDescent="0.2">
      <c r="H228" s="3"/>
    </row>
    <row r="229" spans="8:8" x14ac:dyDescent="0.2">
      <c r="H229" s="3"/>
    </row>
    <row r="230" spans="8:8" x14ac:dyDescent="0.2">
      <c r="H230" s="3"/>
    </row>
    <row r="231" spans="8:8" x14ac:dyDescent="0.2">
      <c r="H231" s="3"/>
    </row>
    <row r="232" spans="8:8" x14ac:dyDescent="0.2">
      <c r="H232" s="3"/>
    </row>
    <row r="233" spans="8:8" x14ac:dyDescent="0.2">
      <c r="H233" s="3"/>
    </row>
    <row r="234" spans="8:8" x14ac:dyDescent="0.2">
      <c r="H234" s="3"/>
    </row>
    <row r="235" spans="8:8" x14ac:dyDescent="0.2">
      <c r="H235" s="3"/>
    </row>
    <row r="236" spans="8:8" x14ac:dyDescent="0.2">
      <c r="H236" s="3"/>
    </row>
    <row r="237" spans="8:8" x14ac:dyDescent="0.2">
      <c r="H237" s="3"/>
    </row>
    <row r="238" spans="8:8" x14ac:dyDescent="0.2">
      <c r="H238" s="3"/>
    </row>
    <row r="239" spans="8:8" x14ac:dyDescent="0.2">
      <c r="H239" s="3"/>
    </row>
    <row r="240" spans="8:8" x14ac:dyDescent="0.2">
      <c r="H240" s="3"/>
    </row>
    <row r="241" spans="8:8" x14ac:dyDescent="0.2">
      <c r="H241" s="3"/>
    </row>
    <row r="242" spans="8:8" x14ac:dyDescent="0.2">
      <c r="H242" s="3"/>
    </row>
    <row r="243" spans="8:8" x14ac:dyDescent="0.2">
      <c r="H243" s="3"/>
    </row>
    <row r="244" spans="8:8" x14ac:dyDescent="0.2">
      <c r="H244" s="3"/>
    </row>
    <row r="245" spans="8:8" x14ac:dyDescent="0.2">
      <c r="H245" s="3"/>
    </row>
    <row r="246" spans="8:8" x14ac:dyDescent="0.2">
      <c r="H246" s="3"/>
    </row>
    <row r="247" spans="8:8" x14ac:dyDescent="0.2">
      <c r="H247" s="3"/>
    </row>
    <row r="248" spans="8:8" x14ac:dyDescent="0.2">
      <c r="H248" s="3"/>
    </row>
    <row r="249" spans="8:8" x14ac:dyDescent="0.2">
      <c r="H249" s="3"/>
    </row>
    <row r="250" spans="8:8" x14ac:dyDescent="0.2">
      <c r="H250" s="3"/>
    </row>
    <row r="251" spans="8:8" x14ac:dyDescent="0.2">
      <c r="H251" s="3"/>
    </row>
    <row r="252" spans="8:8" x14ac:dyDescent="0.2">
      <c r="H252" s="3"/>
    </row>
    <row r="253" spans="8:8" x14ac:dyDescent="0.2">
      <c r="H253" s="3"/>
    </row>
  </sheetData>
  <sheetProtection algorithmName="SHA-512" hashValue="OXX47qyFnFVqC9Al6vY5m7rHsJsFvVFmQ8djhfWZDajgSIn1zDmYMKHpZ88iSLWi/SNyiuQZVyo+Ameg1/Ze3A==" saltValue="gJFdKKF5WzbSk6oV/ywOKg==" spinCount="100000" sheet="1" selectLockedCells="1"/>
  <mergeCells count="25">
    <mergeCell ref="A1:H1"/>
    <mergeCell ref="W42:Z42"/>
    <mergeCell ref="B67:B70"/>
    <mergeCell ref="B83:B85"/>
    <mergeCell ref="B6:B9"/>
    <mergeCell ref="B12:B15"/>
    <mergeCell ref="B54:B59"/>
    <mergeCell ref="B43:B49"/>
    <mergeCell ref="B33:B38"/>
    <mergeCell ref="B64:B66"/>
    <mergeCell ref="W53:Z53"/>
    <mergeCell ref="P5:T5"/>
    <mergeCell ref="J5:N5"/>
    <mergeCell ref="B151:B152"/>
    <mergeCell ref="B154:B155"/>
    <mergeCell ref="B87:B91"/>
    <mergeCell ref="B93:B98"/>
    <mergeCell ref="B157:B161"/>
    <mergeCell ref="B127:B128"/>
    <mergeCell ref="B104:B106"/>
    <mergeCell ref="B109:B112"/>
    <mergeCell ref="B114:B123"/>
    <mergeCell ref="B136:B137"/>
    <mergeCell ref="B139:B142"/>
    <mergeCell ref="B144:B149"/>
  </mergeCells>
  <phoneticPr fontId="0" type="noConversion"/>
  <conditionalFormatting sqref="G15 H43:H49 D136:D137 D142">
    <cfRule type="cellIs" dxfId="1" priority="5" operator="notEqual">
      <formula>0</formula>
    </cfRule>
  </conditionalFormatting>
  <conditionalFormatting sqref="H54:H59">
    <cfRule type="cellIs" dxfId="0" priority="1" operator="notEqual">
      <formula>0</formula>
    </cfRule>
  </conditionalFormatting>
  <dataValidations count="6">
    <dataValidation type="decimal" operator="greaterThanOrEqual" allowBlank="1" showInputMessage="1" showErrorMessage="1" errorTitle="Ungültiger Wert" error="Bitte geben Sie einen positiven Wert oder 0 ein." sqref="D6:D8 D131:D132 D16:D17 C29:E30 D33:E38 D43:G49 D54:G59 D62:D71 D83:D85 D89 D91 D93:D98 D104:E106 D109:D112 F112:G112 D114:D123 D10:D11" xr:uid="{00000000-0002-0000-0100-000000000000}">
      <formula1>0</formula1>
    </dataValidation>
    <dataValidation type="decimal" allowBlank="1" showInputMessage="1" showErrorMessage="1" errorTitle="Ungültiger Wert" error="Bitte geben Sie einen Prozentwert zwischen 0% und 100% bzw. eine Dezimalzahl zwischen 0 und 1 ein." sqref="D9 D12:D15 E20:E23 D90" xr:uid="{00000000-0002-0000-0100-000001000000}">
      <formula1>0</formula1>
      <formula2>1</formula2>
    </dataValidation>
    <dataValidation type="whole" operator="greaterThanOrEqual" allowBlank="1" showInputMessage="1" showErrorMessage="1" errorTitle="Ungültiger Wert" error="Bitte geben Sie eine ganze Zahl ein. Falls eine aufgeführte Baumart nicht bei Ihnen vorkommt, bitte eine 0 eintragen." sqref="C20:C23" xr:uid="{00000000-0002-0000-0100-000002000000}">
      <formula1>0</formula1>
    </dataValidation>
    <dataValidation type="list" allowBlank="1" showDropDown="1" showInputMessage="1" showErrorMessage="1" errorTitle="Ungültiger Wert" error="Bitten tragen Sie eine 1 (falls zutreffend) oder eine 0 (falls nicht zutreffend) ein." sqref="D127:D128" xr:uid="{00000000-0002-0000-0100-000003000000}">
      <formula1>"0,1"</formula1>
    </dataValidation>
    <dataValidation type="custom" allowBlank="1" showInputMessage="1" showErrorMessage="1" errorTitle="Ungültiger Wert" error="Bitte geben Sie einen Wert zwischen 0 und 5 gerundet auf eine Nachkommastelle ein." sqref="D20:D23" xr:uid="{00000000-0002-0000-0100-000004000000}">
      <formula1>AND(D20&gt;=0,D20&lt;=5,ROUND(D20,1)=D20)</formula1>
    </dataValidation>
    <dataValidation type="custom" allowBlank="1" showInputMessage="1" showErrorMessage="1" errorTitle="Ungültiger Wert" error="Bitte geben Sie einen Wert größer oder gleich 0 gerundet auf eine Nachkommastelle ein." sqref="D87:D88" xr:uid="{00000000-0002-0000-0100-000005000000}">
      <formula1>AND(D87&gt;=0,ROUND(D87,1)=D87)</formula1>
    </dataValidation>
  </dataValidations>
  <printOptions gridLines="1"/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/>
  <rowBreaks count="4" manualBreakCount="4">
    <brk id="25" max="7" man="1"/>
    <brk id="39" max="7" man="1"/>
    <brk id="72" max="7" man="1"/>
    <brk id="101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99DCE8A4860E4BB65690090AF52B44" ma:contentTypeVersion="19" ma:contentTypeDescription="Ein neues Dokument erstellen." ma:contentTypeScope="" ma:versionID="bb5b1e10b49686cb234f7160d6a0ff56">
  <xsd:schema xmlns:xsd="http://www.w3.org/2001/XMLSchema" xmlns:xs="http://www.w3.org/2001/XMLSchema" xmlns:p="http://schemas.microsoft.com/office/2006/metadata/properties" xmlns:ns2="f885da94-bf04-4eb7-88d2-27fc17783e5e" xmlns:ns3="a21f793f-1211-48fd-81e8-e0b38001113c" targetNamespace="http://schemas.microsoft.com/office/2006/metadata/properties" ma:root="true" ma:fieldsID="027e2b3fc418154f4b87f8e85d988216" ns2:_="" ns3:_="">
    <xsd:import namespace="f885da94-bf04-4eb7-88d2-27fc17783e5e"/>
    <xsd:import namespace="a21f793f-1211-48fd-81e8-e0b380011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5da94-bf04-4eb7-88d2-27fc17783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4cb9993-3114-4b41-9aa9-cb519ff985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f793f-1211-48fd-81e8-e0b380011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776b3a-364a-4b3f-81f8-733ad499c803}" ma:internalName="TaxCatchAll" ma:showField="CatchAllData" ma:web="a21f793f-1211-48fd-81e8-e0b3800111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5da94-bf04-4eb7-88d2-27fc17783e5e">
      <Terms xmlns="http://schemas.microsoft.com/office/infopath/2007/PartnerControls"/>
    </lcf76f155ced4ddcb4097134ff3c332f>
    <TaxCatchAll xmlns="a21f793f-1211-48fd-81e8-e0b3800111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5FD322-5ADE-4362-A8BD-793B8F8C0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5da94-bf04-4eb7-88d2-27fc17783e5e"/>
    <ds:schemaRef ds:uri="a21f793f-1211-48fd-81e8-e0b380011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D1AA8B-C690-488A-9831-C9ADBB5BC1DC}">
  <ds:schemaRefs>
    <ds:schemaRef ds:uri="http://www.w3.org/XML/1998/namespace"/>
    <ds:schemaRef ds:uri="http://schemas.microsoft.com/office/2006/documentManagement/types"/>
    <ds:schemaRef ds:uri="http://purl.org/dc/elements/1.1/"/>
    <ds:schemaRef ds:uri="a21f793f-1211-48fd-81e8-e0b38001113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f885da94-bf04-4eb7-88d2-27fc17783e5e"/>
  </ds:schemaRefs>
</ds:datastoreItem>
</file>

<file path=customXml/itemProps3.xml><?xml version="1.0" encoding="utf-8"?>
<ds:datastoreItem xmlns:ds="http://schemas.openxmlformats.org/officeDocument/2006/customXml" ds:itemID="{79DBA27A-FFDA-422D-B945-121F02D00E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DB_Tabelle für Import</vt:lpstr>
      <vt:lpstr>Kennzifferbogen</vt:lpstr>
      <vt:lpstr>Kennzifferbogen!Druckbereich</vt:lpstr>
      <vt:lpstr>Kennzifferbogen!Drucktitel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Sonja Braun</cp:lastModifiedBy>
  <dcterms:modified xsi:type="dcterms:W3CDTF">2026-04-09T12:06:24Z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0x010100B899DCE8A4860E4BB65690090AF52B44</vt:lpwstr>
  </property>
  <property fmtid="{D5CDD505-2E9C-101B-9397-08002B2CF9AE}" pid="3" name="MediaServiceImageTags">
    <vt:lpwstr/>
  </property>
</Properties>
</file>